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35" windowWidth="15120" windowHeight="6210" firstSheet="1" activeTab="4"/>
  </bookViews>
  <sheets>
    <sheet name="COVER PAGE" sheetId="13" r:id="rId1"/>
    <sheet name="TABLE OF CONTENT" sheetId="14" r:id="rId2"/>
    <sheet name="INTRO AND LEGISLATION" sheetId="15" r:id="rId3"/>
    <sheet name="ANALYSIS" sheetId="17" state="hidden" r:id="rId4"/>
    <sheet name="VIS MISS STRA MAP" sheetId="16" r:id="rId5"/>
    <sheet name="HIGH LEVEL SDBIP" sheetId="4" r:id="rId6"/>
    <sheet name="LMTOD" sheetId="1" r:id="rId7"/>
    <sheet name="LBSD" sheetId="2" r:id="rId8"/>
    <sheet name="LMFMV" sheetId="3" r:id="rId9"/>
    <sheet name="LLED" sheetId="5" r:id="rId10"/>
    <sheet name="LGGPP" sheetId="6" r:id="rId11"/>
  </sheets>
  <externalReferences>
    <externalReference r:id="rId12"/>
    <externalReference r:id="rId13"/>
    <externalReference r:id="rId14"/>
  </externalReferences>
  <definedNames>
    <definedName name="_ADJ5">'[1]Template names'!$B$71</definedName>
    <definedName name="_xlnm._FilterDatabase" localSheetId="5" hidden="1">'HIGH LEVEL SDBIP'!$A$2:$T$10</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0">'COVER PAGE'!$A$1:$N$41</definedName>
    <definedName name="_xlnm.Print_Area" localSheetId="5">'HIGH LEVEL SDBIP'!$A$1:$U$35</definedName>
    <definedName name="_xlnm.Print_Area" localSheetId="2">'INTRO AND LEGISLATION'!$A$1:$A$12</definedName>
    <definedName name="_xlnm.Print_Area" localSheetId="7">LBSD!$A$1:$V$80</definedName>
    <definedName name="_xlnm.Print_Area" localSheetId="10">LGGPP!$A$1:$V$34</definedName>
    <definedName name="_xlnm.Print_Area" localSheetId="9">LLED!$A$1:$U$5</definedName>
    <definedName name="_xlnm.Print_Area" localSheetId="8">LMFMV!$A$1:$U$13</definedName>
    <definedName name="_xlnm.Print_Area" localSheetId="6">LMTOD!$A$1:$V$39</definedName>
    <definedName name="_xlnm.Print_Area" localSheetId="1">'TABLE OF CONTENT'!$A$1:$A$17</definedName>
    <definedName name="_xlnm.Print_Area" localSheetId="4">'VIS MISS STRA MAP'!$A$1:$Q$37</definedName>
    <definedName name="_xlnm.Print_Titles" localSheetId="5">'HIGH LEVEL SDBIP'!$2:$2</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J21" i="2" l="1"/>
  <c r="K21" i="2" s="1"/>
  <c r="K33" i="1" s="1"/>
  <c r="K18" i="1"/>
  <c r="A69" i="17"/>
  <c r="E59" i="17"/>
  <c r="E60" i="17" s="1"/>
  <c r="C61" i="17" s="1"/>
  <c r="D59" i="17"/>
  <c r="D60" i="17" s="1"/>
  <c r="C59" i="17"/>
  <c r="C60" i="17" s="1"/>
  <c r="B59" i="17"/>
  <c r="E38" i="17"/>
  <c r="E39" i="17" s="1"/>
  <c r="B40" i="17" s="1"/>
  <c r="D38" i="17"/>
  <c r="D39" i="17" s="1"/>
  <c r="C38" i="17"/>
  <c r="C39" i="17" s="1"/>
  <c r="E26" i="17"/>
  <c r="E27" i="17" s="1"/>
  <c r="D26" i="17"/>
  <c r="C26" i="17"/>
  <c r="C27" i="17" s="1"/>
  <c r="B28" i="17" s="1"/>
  <c r="C11" i="17"/>
  <c r="C12" i="17" s="1"/>
  <c r="B38" i="17"/>
  <c r="B26" i="17"/>
  <c r="D27" i="17" s="1"/>
  <c r="B11" i="17"/>
  <c r="E12" i="17" s="1"/>
  <c r="B13" i="17" s="1"/>
  <c r="J23" i="6"/>
  <c r="J20" i="2"/>
  <c r="D12" i="17" l="1"/>
</calcChain>
</file>

<file path=xl/sharedStrings.xml><?xml version="1.0" encoding="utf-8"?>
<sst xmlns="http://schemas.openxmlformats.org/spreadsheetml/2006/main" count="3405" uniqueCount="1058">
  <si>
    <t>Priority Issue/Programme</t>
  </si>
  <si>
    <t>Development Objective</t>
  </si>
  <si>
    <t>Key Performance Indicators/Measurable Objective</t>
  </si>
  <si>
    <t>Baseline</t>
  </si>
  <si>
    <t>Annual Targets</t>
  </si>
  <si>
    <t>Project Name</t>
  </si>
  <si>
    <t>Location</t>
  </si>
  <si>
    <t>Funding Source</t>
  </si>
  <si>
    <t>Budget 16/17 R'000</t>
  </si>
  <si>
    <t>Start Date</t>
  </si>
  <si>
    <t>End Date</t>
  </si>
  <si>
    <t>3rd Q Targets</t>
  </si>
  <si>
    <t>Portfolio Of Evidence</t>
  </si>
  <si>
    <t>Dept</t>
  </si>
  <si>
    <t>Integrated Development Planning</t>
  </si>
  <si>
    <t>Good governance and administrative excellence</t>
  </si>
  <si>
    <t>To review the IDP for 2016/2017 financial year by 31 May 2017</t>
  </si>
  <si>
    <t>IDP review for 2015/2016 was completed and approved by Council before 31 May 2014</t>
  </si>
  <si>
    <t>IDP review for 2015/2016 completed and approved by Council by 31 May 2017</t>
  </si>
  <si>
    <t>IDP Review</t>
  </si>
  <si>
    <t>Makhado Municipality</t>
  </si>
  <si>
    <t>Income</t>
  </si>
  <si>
    <t>Operational</t>
  </si>
  <si>
    <t>1/7/2016</t>
  </si>
  <si>
    <t>30/6/2017</t>
  </si>
  <si>
    <t>Council resolutions, Draft IDP, Strategic plan report, Attendance register, Invitations for strategic plan, IDP Consultation attendance register, IDP Analysis phase</t>
  </si>
  <si>
    <t>MM</t>
  </si>
  <si>
    <t xml:space="preserve">Performance Management </t>
  </si>
  <si>
    <t>SDBIP 2015/2016 was developed and submitted to the Mayor within 28 days after approval of the budget</t>
  </si>
  <si>
    <t>SDBIP 2016/2017 developed and submitted to the  Mayor for signature within 28 days after approval of the budget</t>
  </si>
  <si>
    <t>SDBIP Development</t>
  </si>
  <si>
    <t>1/4/2016</t>
  </si>
  <si>
    <t>N/A</t>
  </si>
  <si>
    <t>Signed SDBIP</t>
  </si>
  <si>
    <t># of  organisational performance reports developed and submitted to Council by 30 June 2017</t>
  </si>
  <si>
    <t xml:space="preserve">Quarterly performance reports </t>
  </si>
  <si>
    <t>Draft Annual Report, Fourth Quarter SDBIP Report 2014/2015,  First Quarter SDBIP Report 2015/2016, Mid Year Performance Report 2015/2016, Oversight, Final Annual Report, Council Resolutions</t>
  </si>
  <si>
    <t>Performance agreements</t>
  </si>
  <si>
    <t>Signed Performance Agreements</t>
  </si>
  <si>
    <t>4 section 57 managers individual assessment conducted</t>
  </si>
  <si>
    <t>Individual Performance Assessment</t>
  </si>
  <si>
    <t>1/7/2015</t>
  </si>
  <si>
    <t>30/6/2016</t>
  </si>
  <si>
    <t>Scorecards, Attendance Register</t>
  </si>
  <si>
    <t>Human Resources and Organizational Development</t>
  </si>
  <si>
    <t>Invest in human capital</t>
  </si>
  <si>
    <t>CORP</t>
  </si>
  <si>
    <t>Organogram review</t>
  </si>
  <si>
    <t xml:space="preserve"> Operational </t>
  </si>
  <si>
    <t>Invite inputs from departments regarding the new organogram</t>
  </si>
  <si>
    <t>Personnel Recruitment</t>
  </si>
  <si>
    <t>Recruitment in terms of EE Plan</t>
  </si>
  <si>
    <t>Appointment letters</t>
  </si>
  <si>
    <t># of employee programmes events conducted by 30 June 2017</t>
  </si>
  <si>
    <t>6 events</t>
  </si>
  <si>
    <t>Employee Assistance Campaigns</t>
  </si>
  <si>
    <t>1 event</t>
  </si>
  <si>
    <t>Invitations, attendance registers and close-out report</t>
  </si>
  <si>
    <t>Special Programs</t>
  </si>
  <si>
    <t>Promote  community and environmental welfare</t>
  </si>
  <si>
    <t>External Bursary Award</t>
  </si>
  <si>
    <t># of activities conducted on special  programs by 30 June 2017</t>
  </si>
  <si>
    <t xml:space="preserve">Special Programs  </t>
  </si>
  <si>
    <t>Attendance registers, 
Signed minutes, Invitations, programs
Close out report</t>
  </si>
  <si>
    <t>Spatial and Town Planning</t>
  </si>
  <si>
    <t>Advance Spatial  Planning</t>
  </si>
  <si>
    <t xml:space="preserve">To purchase Plan Print Machine for Building Section by 31 March 2017 </t>
  </si>
  <si>
    <t>Old Machine</t>
  </si>
  <si>
    <t>Plan Print Machine for Building Section purchased</t>
  </si>
  <si>
    <t xml:space="preserve">Plan Print Machine </t>
  </si>
  <si>
    <t>INCOME</t>
  </si>
  <si>
    <t>31/12/2016</t>
  </si>
  <si>
    <t>DEVP</t>
  </si>
  <si>
    <t>To finalise the extension of Civic Centre  by 31 December 2016</t>
  </si>
  <si>
    <t>Extension of Civic Centre finalized</t>
  </si>
  <si>
    <t xml:space="preserve">Extension of Civic Centre </t>
  </si>
  <si>
    <t xml:space="preserve">To finalize the New Disaster centre -Erf 235 30 June 2017  </t>
  </si>
  <si>
    <t>New Disaster centre -Erf 235 finalized</t>
  </si>
  <si>
    <t xml:space="preserve">New Disaster centre -Erf 235 </t>
  </si>
  <si>
    <t xml:space="preserve">To purchase 18 x Aircons for new offices by 31 March 2017 </t>
  </si>
  <si>
    <t xml:space="preserve">18 x Aircons for new offices purchased </t>
  </si>
  <si>
    <t>18 x Aircons for new offices</t>
  </si>
  <si>
    <t>To  purchase 2 x Theodolities for Survey Technician by 31 March 2017</t>
  </si>
  <si>
    <t xml:space="preserve">2 x Theodolities for Survey Technician purchased </t>
  </si>
  <si>
    <t>2 x Theodolities for Survey Technician</t>
  </si>
  <si>
    <t>100.000.00</t>
  </si>
  <si>
    <t>Supply of theodolite</t>
  </si>
  <si>
    <t xml:space="preserve">Upgrading of Dzanani Traders Market 30 June 2017 </t>
  </si>
  <si>
    <t>Upgrading of Dzanani Traders Market</t>
  </si>
  <si>
    <t>Appointment  and commencement with designs</t>
  </si>
  <si>
    <t>Development of informal business area Ext 12 by 30 June 2017</t>
  </si>
  <si>
    <t>Informal business area Ext 12 developed  by 30 June 2017</t>
  </si>
  <si>
    <t>Development of informal business area</t>
  </si>
  <si>
    <t>30/06/2017</t>
  </si>
  <si>
    <t>Appointment  and commencement with construction</t>
  </si>
  <si>
    <t>100% (# of application  received/(# of application attended to within 90 days).</t>
  </si>
  <si>
    <t>Permission to Occupy</t>
  </si>
  <si>
    <t>Site inspection report, Register of applications</t>
  </si>
  <si>
    <t>100% (# of housing queries attended within 30 days/# of received)</t>
  </si>
  <si>
    <t>Housing Coordination</t>
  </si>
  <si>
    <t>Complaints letters, Accounts applications, Corresponded letters with CFO</t>
  </si>
  <si>
    <t>100% processed</t>
  </si>
  <si>
    <t>Building Plans</t>
  </si>
  <si>
    <t>100% (# of building plans assessed/# of building plans received)</t>
  </si>
  <si>
    <t>Building plans register</t>
  </si>
  <si>
    <t>100% (# of applications processed/# applications received)</t>
  </si>
  <si>
    <t>Zoning of land</t>
  </si>
  <si>
    <t>Zoning certificates issued</t>
  </si>
  <si>
    <t>Rezoning of land</t>
  </si>
  <si>
    <t>EXCO resolutions</t>
  </si>
  <si>
    <t>100% (# of application for land use rights inspection conducted within 14 days/# of application received)</t>
  </si>
  <si>
    <t>Land Use Management</t>
  </si>
  <si>
    <t>1/1/2016</t>
  </si>
  <si>
    <t>100% (# of applications processed/# of applications received)</t>
  </si>
  <si>
    <t>Occupancy of land</t>
  </si>
  <si>
    <t>100%  (# of applications processed/# of applications received)</t>
  </si>
  <si>
    <t>Copy of occupancy certificates issued</t>
  </si>
  <si>
    <t>Pegging Applications</t>
  </si>
  <si>
    <t>Application Assessment Report, Register of applications</t>
  </si>
  <si>
    <t>Demarcation of sites</t>
  </si>
  <si>
    <t>1000 000 .00</t>
  </si>
  <si>
    <t>Property application</t>
  </si>
  <si>
    <t>% land claims queries coordinated within 30 days after receival</t>
  </si>
  <si>
    <t>100%  (# of queries processed/# of queries received)</t>
  </si>
  <si>
    <t>Land Claims</t>
  </si>
  <si>
    <t>Correspondence letters and emails.</t>
  </si>
  <si>
    <t>100% (# of contravention notices issued within 5 days/# of contravention identified)</t>
  </si>
  <si>
    <t>Duplicate notices</t>
  </si>
  <si>
    <t>Routine Inspection</t>
  </si>
  <si>
    <t>Inspection form, Register</t>
  </si>
  <si>
    <t>100% (# of site inspections conducted within 24 hours/# of site inspections application received)</t>
  </si>
  <si>
    <t>Site Inspection</t>
  </si>
  <si>
    <t>Consultation/ Establishment of committees/Some names completed</t>
  </si>
  <si>
    <t>Provision of street names for R293 towns completed</t>
  </si>
  <si>
    <t>Street Naming</t>
  </si>
  <si>
    <t>Draft Street Names</t>
  </si>
  <si>
    <t>Expenditure Report</t>
  </si>
  <si>
    <t>Designs, Specifications, Advertisement, Appointment letter</t>
  </si>
  <si>
    <t>Specifications, Advertisement, Delivery note.</t>
  </si>
  <si>
    <t>Appointment of service provider. Supply of machine</t>
  </si>
  <si>
    <t>Project Report</t>
  </si>
  <si>
    <t>Purchase aircons needed for 3rd quarter</t>
  </si>
  <si>
    <t>Proof of purchase and installation</t>
  </si>
  <si>
    <t>Baseline (2014/2015)</t>
  </si>
  <si>
    <t>Ward/Dept</t>
  </si>
  <si>
    <t>Budget 15/16 R'000</t>
  </si>
  <si>
    <t>4.1. MUNICIPAL TRANSFORMATION AND ORGANISATIONAL DEVELOPMENT (HIGHER SDBIP)</t>
  </si>
  <si>
    <t>Council resolutions, Draft IDP, Attendance register, Invitations for strategic plan, IDP Consultation attendance register.</t>
  </si>
  <si>
    <t>Training</t>
  </si>
  <si>
    <t>Proof of attendance</t>
  </si>
  <si>
    <t>Organogram 2015/2016  was approved</t>
  </si>
  <si>
    <t>Approved Organogram by may 2016</t>
  </si>
  <si>
    <t xml:space="preserve">Minutes and attendance register, Council resolutions, </t>
  </si>
  <si>
    <t>100% (16/16)</t>
  </si>
  <si>
    <t xml:space="preserve">Activity reports  </t>
  </si>
  <si>
    <t>4.2. BASIC SERVICE DELIVERY AND INFRASTRUCTURE DEVELOPMENT (HIGHER SDBIP)</t>
  </si>
  <si>
    <t>Waste Management</t>
  </si>
  <si>
    <t>Ward 20, 21, 22, 23, 24, 25, 26.</t>
  </si>
  <si>
    <t xml:space="preserve">Operational </t>
  </si>
  <si>
    <t>Proof of collection from the affected stakeholders.</t>
  </si>
  <si>
    <t>MM and COMM</t>
  </si>
  <si>
    <t>Parks and Recreation</t>
  </si>
  <si>
    <t xml:space="preserve">Development of  Parks </t>
  </si>
  <si>
    <t>20 &amp; 21</t>
  </si>
  <si>
    <t>Approval memo. RFP, appointment letter, Completion certificate</t>
  </si>
  <si>
    <t>COMM</t>
  </si>
  <si>
    <t>Electricity Provision</t>
  </si>
  <si>
    <t>Accessible basic and infrastructure services</t>
  </si>
  <si>
    <t>Electrification of households</t>
  </si>
  <si>
    <t>Ward 23,25,03</t>
  </si>
  <si>
    <t xml:space="preserve"> INCOME </t>
  </si>
  <si>
    <t>Proof of connections to targeted households</t>
  </si>
  <si>
    <t>MM and TECH</t>
  </si>
  <si>
    <t>Roads, Bridges and Storm water</t>
  </si>
  <si>
    <t>18.9km</t>
  </si>
  <si>
    <t xml:space="preserve">Upgrading of roads  </t>
  </si>
  <si>
    <t>Ward 23, 21, 13,04</t>
  </si>
  <si>
    <t>MIG</t>
  </si>
  <si>
    <t>Project progress report, Certificate of completion</t>
  </si>
  <si>
    <t>TECH</t>
  </si>
  <si>
    <t>Sports Facilities</t>
  </si>
  <si>
    <t> Building and Construction</t>
  </si>
  <si>
    <t>Advertisement copy, appointment letter,project progress report, handover report</t>
  </si>
  <si>
    <t>4.3. MUNICIPAL FINANCE MANAGEMENT AND VIABILITY (LOWER SDBIP)</t>
  </si>
  <si>
    <t>Financial Statements</t>
  </si>
  <si>
    <t>Sound Financial Management and viability</t>
  </si>
  <si>
    <t>Unqualified audit opinion</t>
  </si>
  <si>
    <t>Unqualified audit opinion obtained</t>
  </si>
  <si>
    <t>Expenditure management</t>
  </si>
  <si>
    <t>75% (Total budget spent/Total budget)</t>
  </si>
  <si>
    <t>75 (Total budget spent/Total budget)</t>
  </si>
  <si>
    <t>Capital Budget</t>
  </si>
  <si>
    <t xml:space="preserve">Aministration </t>
  </si>
  <si>
    <t>Quarterly Financial Report</t>
  </si>
  <si>
    <t>MM and All Directors</t>
  </si>
  <si>
    <t>100% (Total budget spent/Total budget)</t>
  </si>
  <si>
    <t>INEP</t>
  </si>
  <si>
    <t>FMG</t>
  </si>
  <si>
    <t>100% (80000)</t>
  </si>
  <si>
    <t>B&amp;T</t>
  </si>
  <si>
    <t>Revenue Management</t>
  </si>
  <si>
    <t>Sound financial management and viability</t>
  </si>
  <si>
    <t xml:space="preserve">90% (308004300)
</t>
  </si>
  <si>
    <t>Revenue Collection</t>
  </si>
  <si>
    <t>Section 71 report (c1 schedule)</t>
  </si>
  <si>
    <t>4.4. LOCAL ECONOMIC DEVELOPMENT (HIGHER SDBIP)</t>
  </si>
  <si>
    <t>Local Economic Development</t>
  </si>
  <si>
    <t>Invest in local economy</t>
  </si>
  <si>
    <t>LED job opportunities</t>
  </si>
  <si>
    <t>All wards</t>
  </si>
  <si>
    <t>30/06/2016</t>
  </si>
  <si>
    <t>EPWP, CWP, and Community Projects reports</t>
  </si>
  <si>
    <t>MM and DEVP</t>
  </si>
  <si>
    <t>4.5. GOOD GOVERNANCE AND PUBLIC PARTICIPATION (HIGHER SDBIP)</t>
  </si>
  <si>
    <t>Risk Management</t>
  </si>
  <si>
    <t>Good governace and Administrative Excellence</t>
  </si>
  <si>
    <t>Risk Management activities</t>
  </si>
  <si>
    <t>Risk Management Register and Reports</t>
  </si>
  <si>
    <t>Policies and By Laws</t>
  </si>
  <si>
    <t>Reviewing of Municipal By-laws</t>
  </si>
  <si>
    <t>Council resolutions, Copies of approved by laws.</t>
  </si>
  <si>
    <t>Internal Auditing</t>
  </si>
  <si>
    <t>Internal Audit projects</t>
  </si>
  <si>
    <t>Copy of the plan</t>
  </si>
  <si>
    <t>Information Technology</t>
  </si>
  <si>
    <t>IT Projects</t>
  </si>
  <si>
    <t>Civic Center</t>
  </si>
  <si>
    <t>R3000,000</t>
  </si>
  <si>
    <t>Advertisement for RFP</t>
  </si>
  <si>
    <t>Council Services</t>
  </si>
  <si>
    <t>Council meetings</t>
  </si>
  <si>
    <t>Minutes, Attendance register, notice of invitations.</t>
  </si>
  <si>
    <t>Communication</t>
  </si>
  <si>
    <t>Communication projects</t>
  </si>
  <si>
    <t>Ward 20</t>
  </si>
  <si>
    <t>R20,000.00</t>
  </si>
  <si>
    <t>TVs and payment certificates</t>
  </si>
  <si>
    <t xml:space="preserve">Public Participation </t>
  </si>
  <si>
    <t>Attendance register and Programme</t>
  </si>
  <si>
    <t>Priority Issue</t>
  </si>
  <si>
    <t>Location/Ward</t>
  </si>
  <si>
    <t>3rd quarter</t>
  </si>
  <si>
    <t>Portfolio of Evidence</t>
  </si>
  <si>
    <t>DEPT</t>
  </si>
  <si>
    <t>Indicator No</t>
  </si>
  <si>
    <t>Disaster Management</t>
  </si>
  <si>
    <t>To review the Disaster Management Plan and by 30 June 2017</t>
  </si>
  <si>
    <t>Disaster Management Plan was reviewed and included to the IDP for 2015/2016</t>
  </si>
  <si>
    <t>Disaster Management Plan reviewed and included to the IDP for 2016/2017</t>
  </si>
  <si>
    <t>Annual Revision of the Disaster Management Plan</t>
  </si>
  <si>
    <t xml:space="preserve">Update received information into the Disaster Management Plan. Draft Disaster Management Plan completed. </t>
  </si>
  <si>
    <t>Letter of request
Copies of received information
Draft Disaster Management Plan
Final Reviewed Disaster Management Plan</t>
  </si>
  <si>
    <t>Library Services</t>
  </si>
  <si>
    <t>Roof damaged</t>
  </si>
  <si>
    <t>Project Progress report</t>
  </si>
  <si>
    <t>To develop the Landfillsite and recycling centre by 30 June 2016</t>
  </si>
  <si>
    <t>Landfill site makhado + recycling centre is completed</t>
  </si>
  <si>
    <t xml:space="preserve">Development of Landfillsite </t>
  </si>
  <si>
    <t xml:space="preserve">  5 000 000.00                  -   </t>
  </si>
  <si>
    <t>Development of designs and drawings (Geotechnical report)</t>
  </si>
  <si>
    <t>Approval memo, Specifications, Advertisement copy, Appointment letter, Geaotech report</t>
  </si>
  <si>
    <t>Approval memo, appointment letter, Completion certificate</t>
  </si>
  <si>
    <t>To develop Dzanani Park next to Shopping Mall  by 30 June 2017</t>
  </si>
  <si>
    <t>Development of Dzanani Park next to Shopping Mall completed</t>
  </si>
  <si>
    <t xml:space="preserve">Development of Dzanani Park next to Shopping Mall </t>
  </si>
  <si>
    <t>Development of the park in line with the proposal</t>
  </si>
  <si>
    <t>Refurnishment and  fencing Eltivillas Swimming Pool by 30 June 2017</t>
  </si>
  <si>
    <t xml:space="preserve">Refurnish and  fencing Eltivillas Swimming Pool completed </t>
  </si>
  <si>
    <t>Refurnish and  fencing Eltivillas Swimming Pool</t>
  </si>
  <si>
    <t>To refurbish  Potgieter Park by 30 June 2017</t>
  </si>
  <si>
    <t>Refurbishment of  Potgieter Park completed</t>
  </si>
  <si>
    <t>Refurbishment of  Potgieter Park</t>
  </si>
  <si>
    <t>No ablution facilities</t>
  </si>
  <si>
    <t>Construction of Tshikota cemetery ablution facilities completed</t>
  </si>
  <si>
    <t>Construction of Tshikota cemetery ablution facilities</t>
  </si>
  <si>
    <t>Completion of project</t>
  </si>
  <si>
    <t>Protection Services</t>
  </si>
  <si>
    <t>To purchase special Garage Roller Door for VTS and 2x 30m long chains</t>
  </si>
  <si>
    <t>Special Garage Roller Door for VTS and 2x 30m long chains</t>
  </si>
  <si>
    <t>To pave open Erf 1 -N1 by 30 June 2017</t>
  </si>
  <si>
    <t>Paving of  open Erf 1 -N1 completed</t>
  </si>
  <si>
    <t>Paving  open Erf 1 -N1</t>
  </si>
  <si>
    <t># of households with access to refuse removal  by 30 June 2017</t>
  </si>
  <si>
    <t>Ward 22, 23, 24, 25, 26.</t>
  </si>
  <si>
    <t>Monthly collection reports</t>
  </si>
  <si>
    <t>To rehabilitate the existing  landfill site by 31 March 2017</t>
  </si>
  <si>
    <t>Existing Landfill site rehabilitated completed</t>
  </si>
  <si>
    <t xml:space="preserve">Rehabilitation of the existing Landfill site </t>
  </si>
  <si>
    <t>Completion certificate</t>
  </si>
  <si>
    <t>Establishment of Watervaal Registering Authority  completed</t>
  </si>
  <si>
    <t xml:space="preserve">Establishment of Watervaal Registering Authority </t>
  </si>
  <si>
    <t>Waterval Traffic Station</t>
  </si>
  <si>
    <t>Purchase order</t>
  </si>
  <si>
    <t>Air Conditioners replaced</t>
  </si>
  <si>
    <t>Air Conditioners</t>
  </si>
  <si>
    <t>Makhado</t>
  </si>
  <si>
    <t>Appointment of service provider</t>
  </si>
  <si>
    <t>Advertisement , Adjudication minutes, appointment  letter and Job Cards</t>
  </si>
  <si>
    <t>Mini Subs replaced</t>
  </si>
  <si>
    <t>Mini Subs</t>
  </si>
  <si>
    <t>Delivery of materials</t>
  </si>
  <si>
    <t>Specification, orders, GRV</t>
  </si>
  <si>
    <t>To procure MV Cable 70 mm 11kv by 31  March 2017</t>
  </si>
  <si>
    <t>MV Cable 70mm 11kV  procured</t>
  </si>
  <si>
    <t xml:space="preserve">  MV Cable 70mm 11kV</t>
  </si>
  <si>
    <t>Ring Main Units 11 kV ( RMU)  delivered and installed</t>
  </si>
  <si>
    <t>Ring Main Units 11 kV ( RMU)</t>
  </si>
  <si>
    <t xml:space="preserve">List of Labourer, Completion certificate </t>
  </si>
  <si>
    <t>To upgrade Shefeera Line by 30 June 2017</t>
  </si>
  <si>
    <t>Upgrade Shefeera Line</t>
  </si>
  <si>
    <t>Excavating pole holes, dress and plant poles</t>
  </si>
  <si>
    <t>To upgrade and reroute Beaufort West line by 30 June 2017</t>
  </si>
  <si>
    <t>Reroute of Beaufort West line  upgraded</t>
  </si>
  <si>
    <t>Upgrade and reroute Beaufort West line</t>
  </si>
  <si>
    <t xml:space="preserve"> Beaufort West line</t>
  </si>
  <si>
    <t>Appointment of service provider and site handover</t>
  </si>
  <si>
    <t>Desings ,  Advertisement, Adjudication minutes and completion certificate</t>
  </si>
  <si>
    <t>Upgrading reroute transmission line 66kV bulk supply to Levubu and Beaufort subs 6km by 30 June 2017</t>
  </si>
  <si>
    <t>Reroute transmission line 66kV bulk supply to Levubu and Beaufort subs upgraded</t>
  </si>
  <si>
    <t>Upgrading reroute transmission line 66kV bulk supply to Levubu and Beaufort subs</t>
  </si>
  <si>
    <t>Appointment of the cotractor, Site handover</t>
  </si>
  <si>
    <t>Advertisement, adjudication minutes and appointment letters and completion certificate</t>
  </si>
  <si>
    <t>Application letter, and feasibility quate</t>
  </si>
  <si>
    <t>To upgrade Mountain line by 30 June 2017</t>
  </si>
  <si>
    <t>Mountain line upgraded</t>
  </si>
  <si>
    <t>Upgrading Mountain line</t>
  </si>
  <si>
    <t xml:space="preserve"> Advertisement,Adjudication minutes appointment letter, Completion certificate</t>
  </si>
  <si>
    <t>To replace channel cover by 30 June 2017</t>
  </si>
  <si>
    <t>Replacement of  channel cover completed</t>
  </si>
  <si>
    <t>Substation channel cover replacements</t>
  </si>
  <si>
    <t xml:space="preserve">Issuing of purchase  order </t>
  </si>
  <si>
    <t>Advert, evaluation minutes, Purchase order</t>
  </si>
  <si>
    <t>To renovate Substation control room  by 30 June  2017</t>
  </si>
  <si>
    <t>Substation control room renovated</t>
  </si>
  <si>
    <t>Substation control room renovations</t>
  </si>
  <si>
    <t>Service OCB's</t>
  </si>
  <si>
    <t>To refurbish Transformer in  (Levubu) by 30 June 2017</t>
  </si>
  <si>
    <t>Transformer refurbished (Levubu)</t>
  </si>
  <si>
    <t>Transformer refurbishment (Levubu)</t>
  </si>
  <si>
    <t>Advert, adjudication minutes, Completion certificate</t>
  </si>
  <si>
    <t>Building and Maintanance</t>
  </si>
  <si>
    <t>Standby quarter perimeter wall</t>
  </si>
  <si>
    <t>Specification, advertisement, project progress report</t>
  </si>
  <si>
    <t>To connect electricity at Wisagalaza village by 30 June 2015</t>
  </si>
  <si>
    <t>Site establishment</t>
  </si>
  <si>
    <t>Wisagalaza village connection completed</t>
  </si>
  <si>
    <t>Wisagalaza 2 &amp; Chitasi village</t>
  </si>
  <si>
    <t>Wisagalaza village</t>
  </si>
  <si>
    <t>INEP/</t>
  </si>
  <si>
    <t>Service connections</t>
  </si>
  <si>
    <t>Appointment letter, project progress report, completion certificate</t>
  </si>
  <si>
    <t xml:space="preserve"> INEP </t>
  </si>
  <si>
    <t>Specifications, advertisement, appointment letter, Designs, Minutes of site handover, labourer appointment report, project progress report</t>
  </si>
  <si>
    <t xml:space="preserve"> INEP /income</t>
  </si>
  <si>
    <t>Progress report and Completion certificate</t>
  </si>
  <si>
    <t xml:space="preserve">Tshikhwani/ Rathidili </t>
  </si>
  <si>
    <t>Desings approval, Site handover certificate, progress report and Completion certificate</t>
  </si>
  <si>
    <t>Maname Paradise</t>
  </si>
  <si>
    <t>Mavhunga Muromani</t>
  </si>
  <si>
    <t>Mammburu</t>
  </si>
  <si>
    <t xml:space="preserve">Tshiozwi/ Gogobole phase 2 </t>
  </si>
  <si>
    <t xml:space="preserve">Magau/ Makhitha/Tshikodobo/ Zamekomste phase 2 </t>
  </si>
  <si>
    <t xml:space="preserve">Madabani </t>
  </si>
  <si>
    <t xml:space="preserve">Manavhela/ Madodonga phase 2 </t>
  </si>
  <si>
    <t>OK/ Shoprite Traders market revitalization project</t>
  </si>
  <si>
    <t>Specification, Advert and Designs</t>
  </si>
  <si>
    <t>Roads, Bridges and Stormwater</t>
  </si>
  <si>
    <t xml:space="preserve">Sereni Themba to Mashamba post office  ( phase 3)  </t>
  </si>
  <si>
    <t>Completion of base, priming at 100%</t>
  </si>
  <si>
    <t>Site establishment report, project progress report, handover report</t>
  </si>
  <si>
    <t>Rehabilittion of Waterval streets and stormwater by 30 June 2017</t>
  </si>
  <si>
    <t>Rehabilittion of Waterval streets and stormwater compeleted</t>
  </si>
  <si>
    <t>Waterval streets and stormwater rehabilittion</t>
  </si>
  <si>
    <t>Appoint consultant and complete designs</t>
  </si>
  <si>
    <t>Terms of ref, Advert</t>
  </si>
  <si>
    <t>To construct Piesanghoek to Khunda road and stormwater Phase II by 30 June 2017</t>
  </si>
  <si>
    <t>Piesanghoek to Khunda road and stormwater Phase II</t>
  </si>
  <si>
    <t>To construct a new bridge at Mudimeli by 2018</t>
  </si>
  <si>
    <t>Mudimeli bridge completed by 2018</t>
  </si>
  <si>
    <t>Mudimeli bridge</t>
  </si>
  <si>
    <t>Construction of concrete walls, decking of bridge and wing walls</t>
  </si>
  <si>
    <t>Specifications, advertisement, appointment letter, project progress report</t>
  </si>
  <si>
    <t>To construct  Tshivhuyuni sports and recreational facilities by 30 June 2017</t>
  </si>
  <si>
    <t>Construction of Tshivhuyuni sports and recreational facilities completed</t>
  </si>
  <si>
    <t xml:space="preserve">Construction of Tshivhuyuni sports and recreational facilities </t>
  </si>
  <si>
    <t>To develop refuse transfer station for Waterval Region by  30 June 2017</t>
  </si>
  <si>
    <t>Development of refuse transfer station for Waterval Region</t>
  </si>
  <si>
    <t>To construct waste Disposal Cell (New landfill ) 30 June 2017</t>
  </si>
  <si>
    <t>Construction of waste Disposal Cell (New landfill )</t>
  </si>
  <si>
    <t>To upgrade Dzanani Transfer Station - Elec+ Guard room by 30 June 2017</t>
  </si>
  <si>
    <t xml:space="preserve">Upgrade Dzanani Transfer Station - Elec+ Guard room </t>
  </si>
  <si>
    <t>To construct Industrial Paving of gate  VTS - entrance by 30 June 2017</t>
  </si>
  <si>
    <t>Industrial Paving of gate  VTS - entrance comp;le</t>
  </si>
  <si>
    <t>Industrial Paving of gate  VTS - entrance</t>
  </si>
  <si>
    <t>Setting out and construction of fence
Finalisation of the fence</t>
  </si>
  <si>
    <t>Revitalisation of Tshakhuma Fruit Market (Phase 2) by 30 June 2017</t>
  </si>
  <si>
    <t>Revitalisation of Tshakhuma Fruit Market (Phase 2)</t>
  </si>
  <si>
    <t>To plan Siloam Taxi Rank by 30 June 2017</t>
  </si>
  <si>
    <t>New</t>
  </si>
  <si>
    <t>Siloam Taxi Rank (Planning)</t>
  </si>
  <si>
    <t>Siloam Taxi Rank(Planning)</t>
  </si>
  <si>
    <t>Siloam</t>
  </si>
  <si>
    <t xml:space="preserve">Development of Kutama/Sinthumule Stadium by 30 June 2017 </t>
  </si>
  <si>
    <t xml:space="preserve">Development of Kutama/Sinthumule Stadium </t>
  </si>
  <si>
    <t>Rehabilitation of Street (900m) -Dzanani township 30 June 2017</t>
  </si>
  <si>
    <t xml:space="preserve">Street Rehabilitation (900m) -Dzanani township </t>
  </si>
  <si>
    <t>Dzanani township</t>
  </si>
  <si>
    <t>Development of New Waterval Stadium by 30 June 2017</t>
  </si>
  <si>
    <t>New Waterval stadium developed</t>
  </si>
  <si>
    <t>Development of New Waterval Stadium</t>
  </si>
  <si>
    <t xml:space="preserve">Waterval </t>
  </si>
  <si>
    <t xml:space="preserve">Paying of grass, electrification and water reticulation  </t>
  </si>
  <si>
    <t>Progress report and completion certificate</t>
  </si>
  <si>
    <t>Refurbishment of Caravan Park buildings 30 June 2017</t>
  </si>
  <si>
    <t>Refurbishment of Caravan Park buildings</t>
  </si>
  <si>
    <t>Repair of roof,ceiling, plumbing</t>
  </si>
  <si>
    <t>Advertisement , Appointment letter and completion certificate</t>
  </si>
  <si>
    <t>To construct Standby quarter perimeter wall by 31 March 2017</t>
  </si>
  <si>
    <t>To construct Civic Centre external wall Painting 30 June 2017</t>
  </si>
  <si>
    <t>Civic Centre external wall Painting</t>
  </si>
  <si>
    <t>Spec, Advert and completion certificate</t>
  </si>
  <si>
    <t>Gravel</t>
  </si>
  <si>
    <t>Rehabilitation of Internal Streets completed</t>
  </si>
  <si>
    <t xml:space="preserve">Rehabilitation of Internal Streets </t>
  </si>
  <si>
    <t>To remove underground fuel tanks and rehabilitate the soil 30 June 2017</t>
  </si>
  <si>
    <t xml:space="preserve">Remove underground fuel tanks and rehabilitate the soil </t>
  </si>
  <si>
    <t>Specifications, Advertisement, Appointment letter, delivery note</t>
  </si>
  <si>
    <t>Freedom Lusaka Phase 2</t>
  </si>
  <si>
    <t>Baseline (2015/2015)</t>
  </si>
  <si>
    <t>Annual Targets (</t>
  </si>
  <si>
    <t>End date</t>
  </si>
  <si>
    <t>% Capital budget spent by 30 June 2017 (Total budget spent/Total budget)</t>
  </si>
  <si>
    <t>% MIG spent by 30 June 2017</t>
  </si>
  <si>
    <t>% INEP Grants spent by 30 June 2017</t>
  </si>
  <si>
    <t>% FMG by 30 June 2017</t>
  </si>
  <si>
    <t>% revenue collected by 30 June 2017</t>
  </si>
  <si>
    <t>To review the revenue enhancement policies by 30 June 2017</t>
  </si>
  <si>
    <t>Revenue enhancement policies were reviewed</t>
  </si>
  <si>
    <t>Revenue enhancement policies reviewed</t>
  </si>
  <si>
    <t>Revenue enhancement policies review</t>
  </si>
  <si>
    <t>Draft Reviewed Revenue enhancement policies (Rates, Tariff, Credit Control, Bad Debts)</t>
  </si>
  <si>
    <t>Draft/Final Policies (Rates Policy, Tariff Policy, Credit Control Policy, Debts Collection Policy)</t>
  </si>
  <si>
    <t>Budget and Reporting</t>
  </si>
  <si>
    <t>To submit the  final budget to council by  31 May 2017</t>
  </si>
  <si>
    <t xml:space="preserve">Final budget was submitted  to Council </t>
  </si>
  <si>
    <t xml:space="preserve">Final budget submitted  to Council </t>
  </si>
  <si>
    <t>Final budget</t>
  </si>
  <si>
    <t>Final budget and Council Resolution</t>
  </si>
  <si>
    <t>To submit the Financial statements submitted to AG by 31 August 2016</t>
  </si>
  <si>
    <t>Financial statements was compiled and submit to AG</t>
  </si>
  <si>
    <t>Financial statements compiled and submit to AG</t>
  </si>
  <si>
    <t>Financial statements</t>
  </si>
  <si>
    <t xml:space="preserve">Copy of Financial statements </t>
  </si>
  <si>
    <t>Section 71 report submission</t>
  </si>
  <si>
    <t>Copy of acknowledgement of receipt by Treasuries</t>
  </si>
  <si>
    <t>Supply Chain Management</t>
  </si>
  <si>
    <t>To review the Supply Chain Management policy by 30 June 2017</t>
  </si>
  <si>
    <t>2014/ 15 Supply Chain Management policy was reviewed and amended</t>
  </si>
  <si>
    <t>Supply Chain Management policy  reviewed</t>
  </si>
  <si>
    <t xml:space="preserve">Supply Chain Management policy </t>
  </si>
  <si>
    <t>Council Resolution</t>
  </si>
  <si>
    <t>Asset Management</t>
  </si>
  <si>
    <t>Schedules of Asset Register movement</t>
  </si>
  <si>
    <t>Makhado annual show was hosted</t>
  </si>
  <si>
    <t>Makhado annual show hosted</t>
  </si>
  <si>
    <t>Annual Show</t>
  </si>
  <si>
    <t>30/9/2016</t>
  </si>
  <si>
    <t>Annual Show Report and Audited Financial Statements</t>
  </si>
  <si>
    <t>LED Strategy</t>
  </si>
  <si>
    <t>LED strategy implementation report</t>
  </si>
  <si>
    <t>Budget 16/17R'000</t>
  </si>
  <si>
    <t>To cordinate Stategic and operational Risk Assessment and review and approval of risk and fraud management policies by 30 June 2017</t>
  </si>
  <si>
    <t>7 risk activities cordinated</t>
  </si>
  <si>
    <t>Risk Management project</t>
  </si>
  <si>
    <t>Attendance register, Minutes and Programme</t>
  </si>
  <si>
    <t>4 quarterly Strategic and Operational monitoring risk report Coordinated</t>
  </si>
  <si>
    <t>4 activities cordinated</t>
  </si>
  <si>
    <t xml:space="preserve">Develop Quarterly Strategic Monitoring Risk Report, </t>
  </si>
  <si>
    <t>Strategic Monitoring Risk Report</t>
  </si>
  <si>
    <t>4 Risk Management Committee meetings held</t>
  </si>
  <si>
    <t>Cordinate1 Risk Management Committee meeting</t>
  </si>
  <si>
    <t>Minutes and Attendance register</t>
  </si>
  <si>
    <t>Fraud and Anti - Corruption</t>
  </si>
  <si>
    <t>100% (# of cases attended/# of cases reported)</t>
  </si>
  <si>
    <t>Case Register</t>
  </si>
  <si>
    <t>To review the public participation by 31 March 2017</t>
  </si>
  <si>
    <t>Public Participation policy reviewed</t>
  </si>
  <si>
    <t>Public Participation Policy</t>
  </si>
  <si>
    <t>Submit the final version of the Public Participation Policy to Council for approval</t>
  </si>
  <si>
    <t xml:space="preserve">Approved draft policy
Notice for the meeting
Programmes and attendance register
Final approve policy
</t>
  </si>
  <si>
    <t>Support services for monthly ward committee meetings</t>
  </si>
  <si>
    <t xml:space="preserve">Minutes, Attendance register, 
Ward committee quarterly report
</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</si>
  <si>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</si>
  <si>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</si>
  <si>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</si>
  <si>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Council Resolution, Copy of the plan</t>
  </si>
  <si>
    <t>Three (3) year Internal Audit rolling plan and Annual plan was approved</t>
  </si>
  <si>
    <t xml:space="preserve">Approved  three (3) year Internal Audit rolling plan and Annual plan  </t>
  </si>
  <si>
    <t>Internal Audit 3 Year Plan</t>
  </si>
  <si>
    <t>Internal Audit Plan</t>
  </si>
  <si>
    <t xml:space="preserve">100% (# of projects executed/# of projects in the action  plan) </t>
  </si>
  <si>
    <t>Internal Audit report to Audit and Performance Audit Committee</t>
  </si>
  <si>
    <t># of  Audit and Performance Audit Committee meetings held by 30 June 2017</t>
  </si>
  <si>
    <t xml:space="preserve">Audit and Performance Audit Committee </t>
  </si>
  <si>
    <t>Minutes, Attendance register, invitations</t>
  </si>
  <si>
    <t># of Audit and Performance Audit Committee Reports developed and submitted to Council by 30 June 2017</t>
  </si>
  <si>
    <t>Audit and Performance Audit Committee Reports</t>
  </si>
  <si>
    <t>Council resolution, Attendance register</t>
  </si>
  <si>
    <t xml:space="preserve">IAA and APAC   Assessment report </t>
  </si>
  <si>
    <t>Report, Council Resolution</t>
  </si>
  <si>
    <t>Manual system</t>
  </si>
  <si>
    <t>Computerized call center system</t>
  </si>
  <si>
    <t>Implement automisation of municipal call centre</t>
  </si>
  <si>
    <t>Phase 1  done</t>
  </si>
  <si>
    <t>Complete network upgrades</t>
  </si>
  <si>
    <t>Upgrade network infrastructure</t>
  </si>
  <si>
    <t>Civic Center and regional offices</t>
  </si>
  <si>
    <t>Server harddrive installed</t>
  </si>
  <si>
    <t>Server harddrive</t>
  </si>
  <si>
    <t>Install and commission</t>
  </si>
  <si>
    <t>Network infrastructure new offices Civic Center</t>
  </si>
  <si>
    <t>Only two telephone points</t>
  </si>
  <si>
    <t>New VEEAM backup server function</t>
  </si>
  <si>
    <t xml:space="preserve"> VEEAM backup server</t>
  </si>
  <si>
    <t>Add extra telephone points at Municipal Stores complex</t>
  </si>
  <si>
    <t>Telephone points at Municipal Stores complex</t>
  </si>
  <si>
    <t>31/03/2017</t>
  </si>
  <si>
    <t>Testing and project signed off</t>
  </si>
  <si>
    <t>No ICT strategy</t>
  </si>
  <si>
    <t>Implementation MCGICTP, 2015</t>
  </si>
  <si>
    <t>Evaluate tenders and appoint service provider</t>
  </si>
  <si>
    <t>ESS Software (for  employee leave application apart from existing VIP Leave module)</t>
  </si>
  <si>
    <t>31/12/2015</t>
  </si>
  <si>
    <t>Council meeting</t>
  </si>
  <si>
    <t>Executive Committee Meetings</t>
  </si>
  <si>
    <t>31/12/2017</t>
  </si>
  <si>
    <t>Approved 2015 Batho Pele Service Standards</t>
  </si>
  <si>
    <t>To develop a comprehensive website policy by 31 December 2016</t>
  </si>
  <si>
    <t>Council approved website policy</t>
  </si>
  <si>
    <t>Comprehensive website policy</t>
  </si>
  <si>
    <t>Imbizo Feedback Session</t>
  </si>
  <si>
    <t>Attendance register and program</t>
  </si>
  <si>
    <t>To review Makhado Stakeholders Management Framework by 30 September 2016</t>
  </si>
  <si>
    <t>Stakeholders Management Framework</t>
  </si>
  <si>
    <t xml:space="preserve"> Stakeholders Management Framework reviewed</t>
  </si>
  <si>
    <t>Review of Stakeholders Management Framework</t>
  </si>
  <si>
    <t>Approved Stakeholders management Framework and council resolution</t>
  </si>
  <si>
    <t>Communication Strategy</t>
  </si>
  <si>
    <t>Communication Strategy reviewed</t>
  </si>
  <si>
    <t>Review of Communication Strategy</t>
  </si>
  <si>
    <t>Terms of reference, Advertisement, designs</t>
  </si>
  <si>
    <t>% of new acquisitions updated into the Asset Register by 30 June 2017</t>
  </si>
  <si>
    <t>Send the policy to departments for inputs</t>
  </si>
  <si>
    <t>Send request to departments for proposed budget. Draft budget tabled  to council by 31 March 2017</t>
  </si>
  <si>
    <t>Terms of ref, Advert, Designs, Appointment letter for consultants</t>
  </si>
  <si>
    <t>Ward 12</t>
  </si>
  <si>
    <t>Opeartional</t>
  </si>
  <si>
    <t>AG report</t>
  </si>
  <si>
    <t>TABLE OF CONTENT</t>
  </si>
  <si>
    <t xml:space="preserve">1. Introduction </t>
  </si>
  <si>
    <t>3. Departments</t>
  </si>
  <si>
    <t>Annexure A: Technical Indicator Description</t>
  </si>
  <si>
    <t>1. INTRODUCTION AND LEGISLATION</t>
  </si>
  <si>
    <t>Section 40 of the MSA states that a municipality must establish mechanisms to monitor and review its performance management system.</t>
  </si>
  <si>
    <r>
      <t xml:space="preserve">Section 54 (1) of MFMA  states that </t>
    </r>
    <r>
      <rPr>
        <sz val="10"/>
        <color theme="1"/>
        <rFont val="Times New Roman"/>
        <family val="1"/>
      </rPr>
      <t>On receipt of a statement or report submitted by the accounting officer of the municipality in terms of section 71 or 72, the mayor must—</t>
    </r>
  </si>
  <si>
    <r>
      <t xml:space="preserve">(a) </t>
    </r>
    <r>
      <rPr>
        <sz val="10"/>
        <color theme="1"/>
        <rFont val="Times New Roman"/>
        <family val="1"/>
      </rPr>
      <t>consider the statement or report;</t>
    </r>
  </si>
  <si>
    <r>
      <t xml:space="preserve">(b) </t>
    </r>
    <r>
      <rPr>
        <sz val="10"/>
        <color theme="1"/>
        <rFont val="Times New Roman"/>
        <family val="1"/>
      </rPr>
      <t>check whether the municipality’s approved budget is implemented in accordance with the service delivery and budget implementation plan;</t>
    </r>
  </si>
  <si>
    <r>
      <t xml:space="preserve">(c) </t>
    </r>
    <r>
      <rPr>
        <sz val="10"/>
        <color theme="1"/>
        <rFont val="Times New Roman"/>
        <family val="1"/>
      </rPr>
      <t>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t>
    </r>
  </si>
  <si>
    <r>
      <t xml:space="preserve">(d) </t>
    </r>
    <r>
      <rPr>
        <sz val="10"/>
        <color theme="1"/>
        <rFont val="Times New Roman"/>
        <family val="1"/>
      </rPr>
      <t>issue any appropriate instructions to the accounting officer to ensure—</t>
    </r>
  </si>
  <si>
    <t>(i) that the budget is implemented in accordance with the service delivery</t>
  </si>
  <si>
    <t>and budget implementation plan; and</t>
  </si>
  <si>
    <t>(ii) that spending of funds and revenue collection proceed in accordance</t>
  </si>
  <si>
    <t>with the budget;</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</si>
  <si>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</si>
  <si>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</si>
  <si>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4. Higher Level SDBIP</t>
  </si>
  <si>
    <t>4. HIGHER LEVEL SDBIP</t>
  </si>
  <si>
    <t>5.1. MUNICIPAL TRANSFORMATION AND ORGANISATIONAL DEVELOPMENT</t>
  </si>
  <si>
    <t>5.2. BASIC SERVICE DELIVERY AND INFRASTRUCTURE DEVELOPMENT</t>
  </si>
  <si>
    <t>5.3. MUNICIPAL FINANCE MANAGEMENT AND VIABILITY</t>
  </si>
  <si>
    <t>5.4. LOCAL ECONOMIC DEVELOPMENT</t>
  </si>
  <si>
    <t>5.5. GOOD GOVERNANCE AND PUBLIC PARTICIPATION</t>
  </si>
  <si>
    <t>5. Lower SDBIP</t>
  </si>
  <si>
    <t>5.2. Baisc service Delivery</t>
  </si>
  <si>
    <t>5.1. Municipal Transformation and Organisational Development</t>
  </si>
  <si>
    <t>5.3. Local Economic Development</t>
  </si>
  <si>
    <t>5.4. Municipal Finance Management and Viability</t>
  </si>
  <si>
    <t>5.5. Good Governance and Public Participation</t>
  </si>
  <si>
    <t>6. Monthly Cashflow</t>
  </si>
  <si>
    <t>7. Monthly Revenue and Expenditure</t>
  </si>
  <si>
    <t>8. Monthly Capital Expenditure</t>
  </si>
  <si>
    <t>9. Mothly Expenditure by Vote</t>
  </si>
  <si>
    <t>10. Approval By The Mayor</t>
  </si>
  <si>
    <t>Installation report</t>
  </si>
  <si>
    <t>Specifications, Apointment letter, Project report</t>
  </si>
  <si>
    <t>Approval by MM, Project report</t>
  </si>
  <si>
    <t>HR Strategy in place</t>
  </si>
  <si>
    <t>HR Strategy reviewed</t>
  </si>
  <si>
    <t>HR Strategy review</t>
  </si>
  <si>
    <t>Information sharing with stakeholders. Consultation with management</t>
  </si>
  <si>
    <t>Consultation of the draft with trade unions. Consultation of the draft with LLF</t>
  </si>
  <si>
    <t>Appointment letter, Draft HR Strategy, Approved HR Strategy, Council resolution</t>
  </si>
  <si>
    <t>100% prioritised post filled</t>
  </si>
  <si>
    <t>Review and Development of HR policies</t>
  </si>
  <si>
    <t>4  by laws reviewed</t>
  </si>
  <si>
    <t>1 by law reviewed</t>
  </si>
  <si>
    <t xml:space="preserve">Review of the following by laws:
Rules of Order </t>
  </si>
  <si>
    <t>NA</t>
  </si>
  <si>
    <t>Reviewed Rules of Order, Council Resolution, Provincial Gazette Promulgation</t>
  </si>
  <si>
    <t xml:space="preserve">Public Participation policy </t>
  </si>
  <si>
    <t xml:space="preserve">To transform oil purification by </t>
  </si>
  <si>
    <t>transform oil purification</t>
  </si>
  <si>
    <t>transforming oil purification</t>
  </si>
  <si>
    <t>Ablution of Tree Park Facility</t>
  </si>
  <si>
    <t>Fencing of graveyards</t>
  </si>
  <si>
    <t>To construct Robert khoza street ( Chavani and Bungeni road)</t>
  </si>
  <si>
    <t>Post connection Own licensed areas</t>
  </si>
  <si>
    <t>Construction for Carport</t>
  </si>
  <si>
    <t>Rollover project</t>
  </si>
  <si>
    <t>CT VT Units 11kv and 22kv</t>
  </si>
  <si>
    <t>To Service OCB's substation  by 30 June 2017</t>
  </si>
  <si>
    <t>To name the streets in the R293 townships by 30 June 2017</t>
  </si>
  <si>
    <t xml:space="preserve">Revamp municipal website </t>
  </si>
  <si>
    <t>Hanani, Hlanganani township, Tsianda, Ndouvhada,Vleifontein.</t>
  </si>
  <si>
    <t>Development of E59 and  E60 Park (Makhado Town)</t>
  </si>
  <si>
    <t xml:space="preserve">Development of E59 and  E60 Park (Makhado Town) completed </t>
  </si>
  <si>
    <t>project progress reportcompletion certificate</t>
  </si>
  <si>
    <t>TECH/COMM</t>
  </si>
  <si>
    <t>To upgrade  urban substation by 30 June 2017</t>
  </si>
  <si>
    <t xml:space="preserve"> Upgrade  urban substation</t>
  </si>
  <si>
    <t>Progress report handover and Completion certificate</t>
  </si>
  <si>
    <t xml:space="preserve">Specs, Ads, evaluatiion &amp; adjudication minutes. Appointment letter. Order. </t>
  </si>
  <si>
    <t>Stringing MV &amp; LV</t>
  </si>
  <si>
    <t>Payment certificate</t>
  </si>
  <si>
    <t>Appoint  contractor and commence with the project and toilet complete</t>
  </si>
  <si>
    <t>Appoint  contractor and commence with the project and project completed</t>
  </si>
  <si>
    <t>No</t>
  </si>
  <si>
    <t>To replace outdoor Curcuit breaker by 30 June 2017</t>
  </si>
  <si>
    <t xml:space="preserve"> Circuit breaker</t>
  </si>
  <si>
    <t>To construct Mudimeli bridge by 30 June 2017</t>
  </si>
  <si>
    <t>Mudimeli bridge completed</t>
  </si>
  <si>
    <t xml:space="preserve">Mudimeli bridge </t>
  </si>
  <si>
    <t>To contruct Waterval ablution facilities by 30 June 2017</t>
  </si>
  <si>
    <t xml:space="preserve"> Waterval ablution facilities completed</t>
  </si>
  <si>
    <t xml:space="preserve"> Waterval ablution facilities</t>
  </si>
  <si>
    <t>Khunda Roads stormwater</t>
  </si>
  <si>
    <t>Khunda Roads stormwater completed</t>
  </si>
  <si>
    <t>Advertisement copy, appointment letter, design report.</t>
  </si>
  <si>
    <t>Strategic spares</t>
  </si>
  <si>
    <t># of employee trained through WSP by 30 June 2017</t>
  </si>
  <si>
    <t># of councilors trained through WSP by 30 June 2017</t>
  </si>
  <si>
    <t>To review the Organogram by 30 June 2017</t>
  </si>
  <si>
    <t>To review the HR Strategy by 30 June 2017</t>
  </si>
  <si>
    <t># of parks to be developed by 30 June 2017</t>
  </si>
  <si>
    <t># of households to be connected with electricity by 30 June 2017</t>
  </si>
  <si>
    <t>Km of roads tarred by 30 June 2017</t>
  </si>
  <si>
    <t>Implement automisation of municipal call centre by 30 June 2017</t>
  </si>
  <si>
    <t xml:space="preserve">To complete upgrade of network infrastructure by 30 June 2017 </t>
  </si>
  <si>
    <t>New offices Civic Center</t>
  </si>
  <si>
    <t>To procure and  install the new VEEAM backup server by 30 June 2017</t>
  </si>
  <si>
    <t>Post connection Own licensed areas by 30 June 2017</t>
  </si>
  <si>
    <t>To construct Khunda Roads stormwater 30 June 2017</t>
  </si>
  <si>
    <t xml:space="preserve">Refurbishment </t>
  </si>
  <si>
    <t xml:space="preserve">Development </t>
  </si>
  <si>
    <t xml:space="preserve">Upgrade </t>
  </si>
  <si>
    <t>Payment</t>
  </si>
  <si>
    <t>Payment Done</t>
  </si>
  <si>
    <t>Vyeboom</t>
  </si>
  <si>
    <t>Transformer oil purified</t>
  </si>
  <si>
    <t>To purchase laptops, computers and printers by 31 March 2017</t>
  </si>
  <si>
    <t>New equipment</t>
  </si>
  <si>
    <t xml:space="preserve">ICT  equipment purchased </t>
  </si>
  <si>
    <t>Purchase of ICT  equipment</t>
  </si>
  <si>
    <t>Transformer oil</t>
  </si>
  <si>
    <t>By  Law Enforcement</t>
  </si>
  <si>
    <t>100% (6/6)</t>
  </si>
  <si>
    <t xml:space="preserve">%  Section 57 Managers with signed performance agreements by 30 September 2016 (# of managers with signed performance agreements/# of managers appointed)  </t>
  </si>
  <si>
    <t>30/09/2016</t>
  </si>
  <si>
    <t># of section 57 managers individual assessment conducted by 30 June 2017</t>
  </si>
  <si>
    <t>31/03/2016</t>
  </si>
  <si>
    <t xml:space="preserve">% application for PTO attended to within 90 days after receival by  30 June 2017 </t>
  </si>
  <si>
    <t>% building plans assessed by 30 June 2017 (# of building plans assessed/# of building plans received)</t>
  </si>
  <si>
    <t>% rezoning, subdivision, special consent and consolidation applications assessed by 30 June 2017 (# of applications processed/# applications received)</t>
  </si>
  <si>
    <r>
      <t xml:space="preserve">% of zoning certificates issued by 30 June 2017 (# of applications processed/# </t>
    </r>
    <r>
      <rPr>
        <i/>
        <sz val="11"/>
        <rFont val="Candara"/>
        <family val="2"/>
      </rPr>
      <t>applications</t>
    </r>
    <r>
      <rPr>
        <sz val="11"/>
        <rFont val="Candara"/>
        <family val="2"/>
      </rPr>
      <t xml:space="preserve"> received) </t>
    </r>
  </si>
  <si>
    <t>% application for land use rights inspection conducted within 14 days  by 30 June 2017</t>
  </si>
  <si>
    <t>% certificates of occupancy issued by 30 June 2017 (# of applications processed/# of applications received)</t>
  </si>
  <si>
    <t>% application for pegging attended to within 15 days after receival  by 30 June 2017</t>
  </si>
  <si>
    <t>% application for demarcation of new site  attended to within 30 days after receival by 30 June 2017</t>
  </si>
  <si>
    <t>% property application processed within 30 days of receival  by 30 June 2017</t>
  </si>
  <si>
    <t>% by law contraventions notices issued within 5 days after identification  by 30 June 2017</t>
  </si>
  <si>
    <t># of routine inspection conducted by 30 June 2017</t>
  </si>
  <si>
    <t>% site inspection applications done within 24 hours  by 30 June 2017</t>
  </si>
  <si>
    <t>To develop E59 and  E60 Park (Makhado Town) by 30 June 2017</t>
  </si>
  <si>
    <t>Refurbishment</t>
  </si>
  <si>
    <t>30/09/2017</t>
  </si>
  <si>
    <t>To purchase CT VT Units 11kv and 22kv by 30  June 2017</t>
  </si>
  <si>
    <t>To purchase strategic spares by  31  March 2017</t>
  </si>
  <si>
    <t xml:space="preserve"> New</t>
  </si>
  <si>
    <t>Purification of transformer oil by 30 June 2017</t>
  </si>
  <si>
    <t xml:space="preserve">Sukani </t>
  </si>
  <si>
    <t>31/003/2017</t>
  </si>
  <si>
    <t>Phase 1 and 2 Constructed</t>
  </si>
  <si>
    <t>To construct Carport for Employees at Dzanani Traffic by 31  March 2017</t>
  </si>
  <si>
    <t>30/8/2016</t>
  </si>
  <si>
    <t>#  of section 71 reports submitted to Treasury within 10 days after the end of the month  by 30 June 2017</t>
  </si>
  <si>
    <t># of LED projects supported 30 June 2017</t>
  </si>
  <si>
    <t xml:space="preserve">Strategic and  Operational Risk Assessment Report developed  / coordinated  and 6  policies, plans and strategies reviewed and approved  </t>
  </si>
  <si>
    <t>Coordinate quarterly Strategic and Operational monitoring risk report 30 June 2017</t>
  </si>
  <si>
    <t>Coordinate Risk Management Committee meetings 30 June 2017</t>
  </si>
  <si>
    <t>% Fraud and Anti - Corruption cases attended by 30 June 2017 (# of cases attended/# of cases reported)</t>
  </si>
  <si>
    <t>To develop the Internal Audit Charter, Audit and Performance Audit Charter and submit to council for approval by  30th June 2017</t>
  </si>
  <si>
    <t>To submit the three (3) year Internal Audit rolling plan and Annual plan to council for approval by 30 June 2017</t>
  </si>
  <si>
    <t xml:space="preserve">% implementation of the Approved Internal Audit Plan by 30th June 2017 (# of queries addressed/# of queries in the action plan) </t>
  </si>
  <si>
    <t>To submit the IAA and APAC   Assessment report submitted to Council by 30 September 2016</t>
  </si>
  <si>
    <t>To install telephone and computer network infrastructure new offices Civic Center by 31 December 2016</t>
  </si>
  <si>
    <t>To add extra telephone points at Municipal Stores complex by 31 March 2017</t>
  </si>
  <si>
    <t>Makhado Municipality (Stores complex)</t>
  </si>
  <si>
    <t>To Implement MCGICTP in  the policy  31 March 2017</t>
  </si>
  <si>
    <t>Delivery of all equipements</t>
  </si>
  <si>
    <t>Proof of purchase</t>
  </si>
  <si>
    <t># of imbizo feedback session convened by 30 September 2016</t>
  </si>
  <si>
    <t>Write memorandum for approval by MM</t>
  </si>
  <si>
    <t>Attendance register, Memo and Order request</t>
  </si>
  <si>
    <t>Upgrade</t>
  </si>
  <si>
    <t>Municipal website revamped</t>
  </si>
  <si>
    <t>To review BathoPele Service Standards by 31 December 2016</t>
  </si>
  <si>
    <t>Bathopele service standards</t>
  </si>
  <si>
    <t>BathoPele Service Standards reviewed</t>
  </si>
  <si>
    <t>Ratombo</t>
  </si>
  <si>
    <t>Energising and completion certificate</t>
  </si>
  <si>
    <t>Energise and completing</t>
  </si>
  <si>
    <t>Appoint contractors and complete with environmental assessment</t>
  </si>
  <si>
    <t>49 for 2016/2017</t>
  </si>
  <si>
    <t>48 events done in 2015/2016</t>
  </si>
  <si>
    <t>30 employees appointed</t>
  </si>
  <si>
    <t>Project removed during budget adjustment</t>
  </si>
  <si>
    <t>Readvertisement and Evaluation</t>
  </si>
  <si>
    <t>Designs approval</t>
  </si>
  <si>
    <t xml:space="preserve">Designs approval </t>
  </si>
  <si>
    <t>To pay the engineer on the electrification of Vyeboom by 30 September 2017 (R867 541.56)</t>
  </si>
  <si>
    <t>Commence with construction and complete layer works</t>
  </si>
  <si>
    <t>Surfacing completed for 4.2 km</t>
  </si>
  <si>
    <t>Tshikwarani to Zamkomste Road - 1.5km</t>
  </si>
  <si>
    <t>To construct Tshikwarani to Zamkomste Road - 1.5km by 30 June 2017</t>
  </si>
  <si>
    <t xml:space="preserve">Site establishment report, project progress report, </t>
  </si>
  <si>
    <t>Project progress report, handover report</t>
  </si>
  <si>
    <t>Tshirolwe,Matsa to Manyii road P1- 1.2km</t>
  </si>
  <si>
    <t>Tshedza to Vuvha road- 1km</t>
  </si>
  <si>
    <t>Tshedza to Vuvha road- 1km completed</t>
  </si>
  <si>
    <t>Xitacini to Jiweni P1 - 2km</t>
  </si>
  <si>
    <t>% posts filled  in terms of the approved priority list by 30 June 2017</t>
  </si>
  <si>
    <t>10% (16/97 post filled)</t>
  </si>
  <si>
    <t xml:space="preserve">Advertisement, Shortlisting reports, Interview reports and Appointment letters </t>
  </si>
  <si>
    <t>Submit the policies (Transfer policy, Placement policy, Standby Allowance and Overtime policy) to LLF</t>
  </si>
  <si>
    <t>LLF and Council resolutions, Draft and Final policy documents</t>
  </si>
  <si>
    <t># of qualified leaners awarded  bursaries by 30 June 2017</t>
  </si>
  <si>
    <t>Advert and  Letters of bursary awards</t>
  </si>
  <si>
    <t>Specifications, Advert, Appointment letter, Project report</t>
  </si>
  <si>
    <t xml:space="preserve">Purchase Orders, Test certificate </t>
  </si>
  <si>
    <t xml:space="preserve">Purchase Order </t>
  </si>
  <si>
    <t>Specifications, Appointment letter, Approved ICT Strategy</t>
  </si>
  <si>
    <t>Council resolution</t>
  </si>
  <si>
    <t># of ward committee meetings held by 30 June 2017</t>
  </si>
  <si>
    <t xml:space="preserve">Approved Communication strategy and council resolution </t>
  </si>
  <si>
    <t>Consultation with organised labour</t>
  </si>
  <si>
    <t>7 policies reviewed</t>
  </si>
  <si>
    <t>6 policies reviewed</t>
  </si>
  <si>
    <t>Reviewing of Municipal policies</t>
  </si>
  <si>
    <t xml:space="preserve"> 6 draft policies </t>
  </si>
  <si>
    <t># of by laws reviewed by 30 June 2017</t>
  </si>
  <si>
    <t># of policies reviewed by 30 June 2017</t>
  </si>
  <si>
    <t xml:space="preserve">
Council resolution for the approved policies
</t>
  </si>
  <si>
    <t># of households with access to refuse removal in extended  rural   area by 30 June 2017</t>
  </si>
  <si>
    <t>6362 (Non Cumulative)</t>
  </si>
  <si>
    <t>To be deleted</t>
  </si>
  <si>
    <t>Specifications, Advertisement,  Proof R22</t>
  </si>
  <si>
    <t>Benchmark with two municipalities decide on the   method of procurement  and implement.  Develop the process plan and consult with LLF</t>
  </si>
  <si>
    <t>Benchmarking report and documents  from municipality and appointment letter.</t>
  </si>
  <si>
    <t>1 (Formal Assessment 2014/2015) 1 (Informal Assessment 2014/2015)</t>
  </si>
  <si>
    <t xml:space="preserve"> IDP representative forum. Draft IDP completed and submitted to Council for adoption by 31 March 2016</t>
  </si>
  <si>
    <t>To benchmark with two municipalities for implementation of PMS system by 30 June 2017</t>
  </si>
  <si>
    <t xml:space="preserve">No electonic PMS system </t>
  </si>
  <si>
    <t>Adjusted Budget</t>
  </si>
  <si>
    <t>Adjusted</t>
  </si>
  <si>
    <t>Adjusted during budget adjustment</t>
  </si>
  <si>
    <t># of by laws to be reviewed by 30 June 2016</t>
  </si>
  <si>
    <t>To develop  outstanding HR policies by 30 June 2017</t>
  </si>
  <si>
    <t>No transfer policy,  Outdated Placement, Standby</t>
  </si>
  <si>
    <t xml:space="preserve">(4) Transfer policy,  Placement policy, Standby and  Allowance policy </t>
  </si>
  <si>
    <t>895  000.00</t>
  </si>
  <si>
    <t>Taken out during budget adjustment</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</si>
  <si>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</si>
  <si>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 of people  trained through WSP by 30 June 2017</t>
  </si>
  <si>
    <t>Perfomance remarks</t>
  </si>
  <si>
    <t>Actual perfomance</t>
  </si>
  <si>
    <t>Challenges</t>
  </si>
  <si>
    <t>Measures taken to improve/ proposed lintervention</t>
  </si>
  <si>
    <t>NO</t>
  </si>
  <si>
    <t>Evaluation and Adjudication of tenders. Appointment of a service provider.</t>
  </si>
  <si>
    <t>Evaluate tender and appoint  service provider</t>
  </si>
  <si>
    <t>Target achieved</t>
  </si>
  <si>
    <t xml:space="preserve"> IDP representative forum was  conducted. Draft IDP completed and submitted to Council for adoption by 31 March 2016</t>
  </si>
  <si>
    <t>None</t>
  </si>
  <si>
    <t xml:space="preserve"> 100% (6/6) All Section 57 Managers signed performance agreements</t>
  </si>
  <si>
    <t xml:space="preserve">Tender 9 of 2017 was evaluated on  28/03/2017 and no  bidder complied with the bid document requirements </t>
  </si>
  <si>
    <t>Re-advertise the tender</t>
  </si>
  <si>
    <t xml:space="preserve">Veeam Backup Server delivered on 16/11/2017 and installed by service provider on 23/11/2017  </t>
  </si>
  <si>
    <t>Target not achieved</t>
  </si>
  <si>
    <t>Electricity stores did not have all brackets</t>
  </si>
  <si>
    <t>Made brackets; will continue in Q4</t>
  </si>
  <si>
    <t>Bid Evaluation was completed on the 13/03/2017, BAC did not yet submit their recommendation to Accounting Officer</t>
  </si>
  <si>
    <t>Bottle neck at SCM unit impacts on timelines; validity period of tender expired; may have to be readvertised</t>
  </si>
  <si>
    <t>Evaluate of tender done and appoint  service provider not done</t>
  </si>
  <si>
    <t xml:space="preserve">Target not achieved </t>
  </si>
  <si>
    <t>Compilation of  specification done and submitted to bid committee</t>
  </si>
  <si>
    <t>Installation  and commission done</t>
  </si>
  <si>
    <t xml:space="preserve">Testing  not done and project signed off not done </t>
  </si>
  <si>
    <t xml:space="preserve">Memorandum for approval by MM done </t>
  </si>
  <si>
    <t>Final version of the Public Participation Policy was submitted and  approved by Council Resolution A.104.14.07.16</t>
  </si>
  <si>
    <t xml:space="preserve">Process is time consuming due to number of applications received; not all posts can be filled due to affordability </t>
  </si>
  <si>
    <t>Interviews scheduled for April and May 2017</t>
  </si>
  <si>
    <t>The drafts of the Transfer policy, Placement policy, Standby Allowance and Overtime policy were submitted to the LLF Committee.</t>
  </si>
  <si>
    <t>N one</t>
  </si>
  <si>
    <t>10% (16/97 post filled) not filled</t>
  </si>
  <si>
    <t>1 event done</t>
  </si>
  <si>
    <t xml:space="preserve">Inputs from departments regarding the new organogram received and comments were concolidated </t>
  </si>
  <si>
    <t>Information sharing with stakeholders held during March 2017. Consultation with management done</t>
  </si>
  <si>
    <t>Target  achieved</t>
  </si>
  <si>
    <t>All equipements delivered</t>
  </si>
  <si>
    <t xml:space="preserve">Construction of roof not done
</t>
  </si>
  <si>
    <t>All received bids were not eligible for awarding</t>
  </si>
  <si>
    <t>Tender re-advertisement</t>
  </si>
  <si>
    <t>Appointment of service provider was done</t>
  </si>
  <si>
    <t>Appointment of service provider not done. Tender evaluated</t>
  </si>
  <si>
    <t>SCM delays</t>
  </si>
  <si>
    <t>Award and complete in 4th quarter</t>
  </si>
  <si>
    <t>Delivery of materials done</t>
  </si>
  <si>
    <t>Amended</t>
  </si>
  <si>
    <t>Appointment of a service provider done.</t>
  </si>
  <si>
    <t>Excavating pole holes, dress and plant poles not done. Service provider appointed</t>
  </si>
  <si>
    <t>Complete project in the 4th quarter</t>
  </si>
  <si>
    <t>Appointment of service provider and site handover done</t>
  </si>
  <si>
    <t>Await delivery of material</t>
  </si>
  <si>
    <t>Approval of budget quote done. Emergency project</t>
  </si>
  <si>
    <t>Evaluation, adjudication and appointment of a service provider not done.</t>
  </si>
  <si>
    <t>Issuing of purchase  order not done</t>
  </si>
  <si>
    <t>Readvertisement and Evaluation done. Service provider appointed</t>
  </si>
  <si>
    <t>Issuing of purchase  order done</t>
  </si>
  <si>
    <t>Appointment of service provider done</t>
  </si>
  <si>
    <t>Stringing MV &amp; LV done. Project completed (Makushu)</t>
  </si>
  <si>
    <t>Designs approval done</t>
  </si>
  <si>
    <t>Energising and completion certificate done</t>
  </si>
  <si>
    <t>Designs approval  done</t>
  </si>
  <si>
    <t>Energise and completing done</t>
  </si>
  <si>
    <t>Re advertisement and evaluation done</t>
  </si>
  <si>
    <t>Layer works not completed</t>
  </si>
  <si>
    <t>Withdrawal from project by SP</t>
  </si>
  <si>
    <t>Alternative SP has been appointed</t>
  </si>
  <si>
    <t>Suspension of site handover by community and rain</t>
  </si>
  <si>
    <t>Project commenced</t>
  </si>
  <si>
    <t>Rain delays</t>
  </si>
  <si>
    <t>Programme reviewed</t>
  </si>
  <si>
    <t>Earthworks not completed</t>
  </si>
  <si>
    <t>Burning of construction equipment and rain</t>
  </si>
  <si>
    <t>Readvertisement and Evaluation done.</t>
  </si>
  <si>
    <t>Repair of roof,ceiling, plumbing done</t>
  </si>
  <si>
    <t>Appoint contractors and complete with environmental assessment done</t>
  </si>
  <si>
    <t xml:space="preserve">Update received information into the Disaster Management Plan  done. Draft Disaster Management Plan completed. </t>
  </si>
  <si>
    <t>Construction of ablution facilities completed</t>
  </si>
  <si>
    <t>Risk Committee Meeting not held</t>
  </si>
  <si>
    <t>Unavailability of the Chairperson</t>
  </si>
  <si>
    <t>No case received and attended to</t>
  </si>
  <si>
    <t>100% of project executed are finalised and reported to APAC</t>
  </si>
  <si>
    <t>All Aircons purchased and installed during second quarter</t>
  </si>
  <si>
    <t>Project cancelled</t>
  </si>
  <si>
    <t>Funds used to fund other capital projects</t>
  </si>
  <si>
    <t>Cancell purchasing of theodolites completely until new posts are filled.</t>
  </si>
  <si>
    <t>Project relocated to DTS</t>
  </si>
  <si>
    <t>Project will be implemented by Technical Services Department</t>
  </si>
  <si>
    <t>Tilling complete,Glazing complete and external doors installed</t>
  </si>
  <si>
    <t>Target Achieved</t>
  </si>
  <si>
    <t>Target Achived</t>
  </si>
  <si>
    <t>Outstanding debt on clients account.  Plan submitted not complying with the land use rights</t>
  </si>
  <si>
    <t>Clients are advised to pay their account and apply for rezoning through T.P section</t>
  </si>
  <si>
    <t>1 Land Claims matter attended</t>
  </si>
  <si>
    <t>100% (25 issued)</t>
  </si>
  <si>
    <t>Tender lapsed</t>
  </si>
  <si>
    <t>Tilling,glazing,installation of doors</t>
  </si>
  <si>
    <t>Follow up with Technical Services for the completion of outstanding matters</t>
  </si>
  <si>
    <t>Tilling partially done,glazing partially done and external doors installed.</t>
  </si>
  <si>
    <t>Quarterly  strategic Monitoring risk report developed</t>
  </si>
  <si>
    <t>Target not Achieved</t>
  </si>
  <si>
    <t xml:space="preserve">Request for were made on the 12/01/2017 and inputs were received from departments </t>
  </si>
  <si>
    <t>Send request to departments for proposed budget done . Draft budget tabled  to council by 31 March 2017</t>
  </si>
  <si>
    <t>Draft Reviewed Revenue enhancement policies (Rates, Tariff, Credit Control, Bad Debts) submitted to council with proposed inputs</t>
  </si>
  <si>
    <t>4 (Mid Year Budget and Performance Assessment Report 2016/2017 in terms of section 72 MFMA, Draft and Final Annual Report 2015/2016, Oversight Report 2014/2015)</t>
  </si>
  <si>
    <t>4 (Mid Year Budget and Performance Assessment Report 2016/2017 in terms of section 72 MFMA, Draft and Final Annual Report 2015/2016, Oversight Report 2014/2015) done</t>
  </si>
  <si>
    <t>1 (Formal Assessment 2014/2015) 1 (Informal Assessment 2014/2015) conducted</t>
  </si>
  <si>
    <t>Project cancelled. Designs to be done during 17/18 financial year</t>
  </si>
  <si>
    <t>100%  (27/27) 27 Permission to occupy applications attended)</t>
  </si>
  <si>
    <t>100% (23/23)  23  title deeds issued)</t>
  </si>
  <si>
    <t>100%  (33/33) 33 Building Plans approved</t>
  </si>
  <si>
    <t>100%  (15/15) 15 application  processed)</t>
  </si>
  <si>
    <t>100% (3) 3 matters attended by MPT and (11) 11 applications approved by Authorised Official</t>
  </si>
  <si>
    <t>100%  (5/5) 5 applications attended</t>
  </si>
  <si>
    <t>100% (6) 6applications Issued</t>
  </si>
  <si>
    <t>100% (19/19) 19 ervens attended)</t>
  </si>
  <si>
    <t>100%(14/14)/14 sites demarcated)</t>
  </si>
  <si>
    <t>Project  have to be re-advertised because its validity period expired in the meantime</t>
  </si>
  <si>
    <t>Re advertisemnet of the MIG projects delay the process</t>
  </si>
  <si>
    <t>Appointment letter has been issued and construction on the process</t>
  </si>
  <si>
    <t>Delay in appointment of the Service Provider.The project  has been transferred  to ICT section as it has been agreed that all IT related equipmnets will be purchased by Corporate Department.</t>
  </si>
  <si>
    <t>The service provider will be appointed during the last quarter</t>
  </si>
  <si>
    <t>5 items considered by Exco</t>
  </si>
  <si>
    <t>Awaiting re-advertisement of tender.The tender is supposed to be advertised for the second time as the first tender advert has lapsed.</t>
  </si>
  <si>
    <t>Tender to be re-advertised.Follow up with Finance Department on when the tender will be advertised.</t>
  </si>
  <si>
    <t>PROGRAMME</t>
  </si>
  <si>
    <t>NO OF INDEX</t>
  </si>
  <si>
    <t>TARGET ACHIEVED</t>
  </si>
  <si>
    <t>TARGET NOT ACHIEVED</t>
  </si>
  <si>
    <t>TARGET NOT APPLICABLE</t>
  </si>
  <si>
    <t>MUNICIPAL TRANSFORMATION AND ORGANISATIONAL DEVELOPMENT</t>
  </si>
  <si>
    <t>TOTAL</t>
  </si>
  <si>
    <t>BASIC SERVICE DELIVERY AND INFRASTRUCTURE DEVELOPMENT</t>
  </si>
  <si>
    <t>Parks and Recreational</t>
  </si>
  <si>
    <t>Electrical Provision</t>
  </si>
  <si>
    <t>Building &amp; Construction</t>
  </si>
  <si>
    <t>MUNICIPAL FINANCE AND MANAGEMENT AND VIABILITY</t>
  </si>
  <si>
    <t>LOCAL ECONOMIC DEVELOPMENT</t>
  </si>
  <si>
    <t>GOOD GOVERNANCE AND PUBLIC PARTICIPATION</t>
  </si>
  <si>
    <t xml:space="preserve">Risk Management </t>
  </si>
  <si>
    <t>OVERALL PERFORMANCE</t>
  </si>
  <si>
    <r>
      <t xml:space="preserve">                 </t>
    </r>
    <r>
      <rPr>
        <b/>
        <sz val="20"/>
        <color rgb="FF000000"/>
        <rFont val="Candara"/>
        <family val="2"/>
      </rPr>
      <t xml:space="preserve"> THIRD QUARTER ANALYSIS REPORT 2016/17 FY</t>
    </r>
  </si>
  <si>
    <t>THIRD QUARTER ANALYSIS REPORT 2016/17</t>
  </si>
  <si>
    <t>MTOD</t>
  </si>
  <si>
    <t>LED</t>
  </si>
  <si>
    <t>BSD</t>
  </si>
  <si>
    <t>GGPP</t>
  </si>
  <si>
    <t>MFMV</t>
  </si>
  <si>
    <t>Tender awaiting adjudication</t>
  </si>
  <si>
    <t>Specifications, Appointment letter, Project report</t>
  </si>
  <si>
    <t>Compile spec and submit to bid committee</t>
  </si>
  <si>
    <t>Expenditure</t>
  </si>
  <si>
    <t>3 317 042. 17</t>
  </si>
  <si>
    <t>Electonic system purchased</t>
  </si>
  <si>
    <t>To remove the old  library roof by 30 June 2017</t>
  </si>
  <si>
    <t>Removal of the library roof completed</t>
  </si>
  <si>
    <t>To construct  Tshikota cemetery ablution facilities by 31 March 2017</t>
  </si>
  <si>
    <t>Establishment of Watervaal Registering Authority  by 30 June 2017</t>
  </si>
  <si>
    <t>To deliver material to replace Ring Main Units 11 kV ( RMU) by 30 June 2017</t>
  </si>
  <si>
    <t xml:space="preserve">Materials delivered </t>
  </si>
  <si>
    <t>To upgrade  bulk supply Tshituni (2.5MVA)  by 30 June 2017</t>
  </si>
  <si>
    <t>Site handover</t>
  </si>
  <si>
    <t>Upgrading bulk supply Tshituni (2.5MVA)</t>
  </si>
  <si>
    <t>Evaluate, adjudicate and award tender.</t>
  </si>
  <si>
    <t>Tshikhwani/ Rathidili designs completed</t>
  </si>
  <si>
    <t>Maname Paradise designs completed</t>
  </si>
  <si>
    <t>To design electricity network at Madabani by  31 March 2017</t>
  </si>
  <si>
    <t>Madabani designs completed</t>
  </si>
  <si>
    <t>To design electricity network at Mavhunga /Muromani by 31 December 2017</t>
  </si>
  <si>
    <t>Mavhunga/ Muromani design completed</t>
  </si>
  <si>
    <t>To revitalize the OK/ Shoprite Traders market  project by 30 June 2017</t>
  </si>
  <si>
    <t>Contract for revitalization of OK/ Shoprite Traders market awarded</t>
  </si>
  <si>
    <t>To construct road Sereni Themba to Mashamba post office  ( phase 3) by 30 June 2017  (4.2km)</t>
  </si>
  <si>
    <t>To construct Robert khoza street ( Chavani and Bungeni road) by 31  December 2017 (3.5km)</t>
  </si>
  <si>
    <t xml:space="preserve"> Robert khoza street ( Chavani and Bungeni road) for 3.5km completed</t>
  </si>
  <si>
    <t>Complete roadbed, subbase and base layers (1.5km)</t>
  </si>
  <si>
    <t>To construct Tshirolwe,Matsa to Manyii road Phase 1- 1.2km by 30 June 2017</t>
  </si>
  <si>
    <t>Complete roadbed, subbase and base layers (1.2km)</t>
  </si>
  <si>
    <t>To construct Tshedza to Vuvha road- 1km by 30 June 2017</t>
  </si>
  <si>
    <t>To construct Xitacini to Jiweni Phase 1 - 2km by 30 June 2017</t>
  </si>
  <si>
    <t>Complete base layer and surfacing of 2km road</t>
  </si>
  <si>
    <t>To rehabilitate internal streets by 30 June 2017</t>
  </si>
  <si>
    <t>Evaluate, adjudicate and award contract. Commence with design in 2017/18</t>
  </si>
  <si>
    <t>Refurbishment of Caravan Park buildings completed</t>
  </si>
  <si>
    <t>Ablution of Tree Park Facility by 30 June 2017</t>
  </si>
  <si>
    <t>Ablution of Tree Park Facility completed</t>
  </si>
  <si>
    <t>Construction for Carport completed</t>
  </si>
  <si>
    <t>Remove underground fuel tanks and rehabilitate the soil  completed</t>
  </si>
  <si>
    <t>1 2 500 000.00</t>
  </si>
  <si>
    <t>To design electricity network at Tshikhwani/ Rathidili by 30  September 2016</t>
  </si>
  <si>
    <t>To design electricity network  at Maname Paradise by 31 March 2017</t>
  </si>
  <si>
    <t>31/06/2017</t>
  </si>
  <si>
    <t xml:space="preserve">To revamp municipal website by 30 June 2017  </t>
  </si>
  <si>
    <t>Adjustment</t>
  </si>
  <si>
    <t># of LED job opportunities created 30 June 2017</t>
  </si>
  <si>
    <t>2. Strategic Map, Vision and Mission</t>
  </si>
  <si>
    <t>To  replace air conditioners   by 30  June  2017</t>
  </si>
  <si>
    <t xml:space="preserve">CT VT Units 11kv and 22kv purchased </t>
  </si>
  <si>
    <t>To procure Mini Substation by 31 March 2017</t>
  </si>
  <si>
    <t xml:space="preserve"> Shefeera Line Upgraded</t>
  </si>
  <si>
    <t>Design</t>
  </si>
  <si>
    <t>New Connection</t>
  </si>
  <si>
    <t>To contsruct Gombiti,Tshivhuyuni to Mamphagi road Phase 1- 1.4  km by 30 June 2017</t>
  </si>
  <si>
    <t>Fencing of graveyards by 31  March 2017</t>
  </si>
  <si>
    <t>Fencing of graveyards completed</t>
  </si>
  <si>
    <t>Standby quarter perimeter wall completed</t>
  </si>
  <si>
    <t>To develop the SDBIP 2016/2017 and submit to the  Mayor for signature within 28 days after approval of the budget 30 June 2017</t>
  </si>
  <si>
    <t>Approved Organogram by June 2017</t>
  </si>
  <si>
    <t>New building</t>
  </si>
  <si>
    <t xml:space="preserve">% housing queries attended to within 30 days after receival by  30 June 2017 </t>
  </si>
  <si>
    <t># of people from EEP target groups employed in three highest levels of management in compliance with approved EE Plan by 30 June 2017</t>
  </si>
  <si>
    <t>% achievements of spatial programs indicators/targets per quarter  by 30 June 2017</t>
  </si>
  <si>
    <t>% household with access to refuse removal by 30 June 2017</t>
  </si>
  <si>
    <t>IDP document</t>
  </si>
  <si>
    <t>% of households with access to  electricity by 30 June 2017</t>
  </si>
  <si>
    <t>To host Makhado annual show by 30 September 2017</t>
  </si>
  <si>
    <t>4 activities coordinated</t>
  </si>
  <si>
    <t>To procure server harddrive 30 June 2017</t>
  </si>
  <si>
    <t>Upgrade VIP HR ESS Software (for  employee leave application apart from existing VIP Leave module) BY 30 June 2017</t>
  </si>
  <si>
    <t># of Council meeting convened by 30 June 2017</t>
  </si>
  <si>
    <t># of Executive Committee Meetings convened by 30 June 2017</t>
  </si>
  <si>
    <t># of imbizos convened by 30 June 2017</t>
  </si>
  <si>
    <t>To review Makhado Communications Strategy by 30 June 2017</t>
  </si>
  <si>
    <t>Benchmarking</t>
  </si>
  <si>
    <t>To obtain unqualified audit opinion by 31 December 2017</t>
  </si>
  <si>
    <t>Auditing of financial statements</t>
  </si>
  <si>
    <t># of LED job opportunities created by 30 June 2017</t>
  </si>
  <si>
    <t># of risk activities cordinated by 30 June 2017</t>
  </si>
  <si>
    <t>No of internal audit indicators/ activities/ projects implemented by 30 June 2017</t>
  </si>
  <si>
    <t>No of IT projects implemented by 30 June 2017</t>
  </si>
  <si>
    <t># of Council meetings convened by 30 June 2017</t>
  </si>
  <si>
    <t>No of communication indicators/activities/projects  implemented by 30 June 2017</t>
  </si>
  <si>
    <t>No of public participation indicators/activities/projects  implemented by 30 June 2017</t>
  </si>
  <si>
    <t>Remove  library roof</t>
  </si>
  <si>
    <t>To connect electricity at Ratombo  by 30  September 2016</t>
  </si>
  <si>
    <t>Ratombo (200) connection completed</t>
  </si>
  <si>
    <t>To connect electricity at Tshiozwi/ Gogobole phase 2 by 31 March 2017</t>
  </si>
  <si>
    <t>Tshiozwi/ Gogobole phase 2  (199) completed</t>
  </si>
  <si>
    <t>To connect electricity at Magau/ Makhitha/Tshikodobo/ Zamekomste phase 2 by 31 March 2017</t>
  </si>
  <si>
    <t>Magau/ Makhitha/Tshikodobo/ Zamekomste (123) phase 2 completed</t>
  </si>
  <si>
    <t>To connect  electricity  at Mamburu phase 2 by  31 March 2017</t>
  </si>
  <si>
    <t>Mamburu phase 2 (186) connection completed</t>
  </si>
  <si>
    <t>To connect electricity at Sukani Phase 2 by  30  September 2016</t>
  </si>
  <si>
    <t>Sukani (80)  connection completed</t>
  </si>
  <si>
    <t>To connect electricity  at Freedom Lusaka Phase 2 by  30 September 2016</t>
  </si>
  <si>
    <t>Freedom Lusaka (51) Phase 2 connection completed</t>
  </si>
  <si>
    <t>To connect  electricity  at Manavhela/ Madodonga phase 2 by 31 March 2017</t>
  </si>
  <si>
    <t>Manavhela/ Madodonga phase 2  (207) completed</t>
  </si>
  <si>
    <t xml:space="preserve">Gombiti,Tshivhuyuni to Mamphagi road Phase 1-          1. 4km completed </t>
  </si>
  <si>
    <t>Gombiti,Tshivhuyuni to Mamphagi P1- 1.4km</t>
  </si>
  <si>
    <t>12787 (Non Cumulative)</t>
  </si>
  <si>
    <t xml:space="preserve">Re-advertisement of tender </t>
  </si>
  <si>
    <t xml:space="preserve">Caping of waste with soil Appointment of a service provider. </t>
  </si>
  <si>
    <t>Specifications considered by the BSC and advertisement of tender.</t>
  </si>
  <si>
    <t>Evaluation, adjudication and award tender</t>
  </si>
  <si>
    <t>Develop specification and advertise tender</t>
  </si>
  <si>
    <t>Evaluationa nd Adjudication of tenders. Appointment of a service provider.</t>
  </si>
  <si>
    <t xml:space="preserve">Energising and completion </t>
  </si>
  <si>
    <t xml:space="preserve"> Site handover and establishment. Commence with box cutting.</t>
  </si>
  <si>
    <t xml:space="preserve">Site establishment
</t>
  </si>
  <si>
    <t xml:space="preserve">Site handover, site establishment, roadbed and subbase completed. </t>
  </si>
  <si>
    <t>Re-advertisement and Evaluation</t>
  </si>
  <si>
    <t>Appoint  contractor and commence with the project</t>
  </si>
  <si>
    <t xml:space="preserve">Updating of Asset Register </t>
  </si>
  <si>
    <t>15481  (non cumulaitve)</t>
  </si>
  <si>
    <t>14.8 (Adjusted Budget constrainst)</t>
  </si>
  <si>
    <t>13.3% (15481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</si>
</sst>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0_ ;\-#,##0\ "/>
    <numFmt numFmtId="168" formatCode="_(* #,##0_);_(* \(#,##0\);_(* &quot;-&quot;??_);_(@_)"/>
  </numFmts>
  <fonts count="66"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b/>
      <sz val="10"/>
      <color theme="1"/>
      <name val="Calibri"/>
      <family val="2"/>
      <scheme val="minor"/>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sz val="11"/>
      <name val="Arial"/>
      <family val="2"/>
    </font>
    <font>
      <b/>
      <sz val="22"/>
      <color theme="1"/>
      <name val="Calibri"/>
      <family val="2"/>
      <scheme val="minor"/>
    </font>
    <font>
      <b/>
      <sz val="11"/>
      <color theme="1"/>
      <name val="Calibri"/>
      <family val="2"/>
      <scheme val="minor"/>
    </font>
    <font>
      <sz val="16"/>
      <color theme="1"/>
      <name val="Calibri"/>
      <family val="2"/>
      <scheme val="minor"/>
    </font>
    <font>
      <b/>
      <sz val="22"/>
      <color theme="1"/>
      <name val="Cambria"/>
      <family val="1"/>
      <scheme val="major"/>
    </font>
    <font>
      <sz val="10"/>
      <color theme="1"/>
      <name val="Times New Roman"/>
      <family val="1"/>
    </font>
    <font>
      <b/>
      <sz val="11"/>
      <name val="Candara"/>
      <family val="2"/>
    </font>
    <font>
      <sz val="11"/>
      <name val="Candara"/>
      <family val="2"/>
    </font>
    <font>
      <sz val="11"/>
      <color theme="1"/>
      <name val="Candara"/>
      <family val="2"/>
    </font>
    <font>
      <b/>
      <sz val="11"/>
      <color theme="1"/>
      <name val="Candara"/>
      <family val="2"/>
    </font>
    <font>
      <sz val="10"/>
      <color theme="1"/>
      <name val="Candara"/>
      <family val="2"/>
    </font>
    <font>
      <b/>
      <sz val="10"/>
      <name val="Candara"/>
      <family val="2"/>
    </font>
    <font>
      <sz val="11"/>
      <color rgb="FF000000"/>
      <name val="Candara"/>
      <family val="2"/>
    </font>
    <font>
      <i/>
      <sz val="11"/>
      <name val="Candara"/>
      <family val="2"/>
    </font>
    <font>
      <sz val="11"/>
      <color theme="1"/>
      <name val="Cambria"/>
      <family val="1"/>
      <scheme val="major"/>
    </font>
    <font>
      <sz val="10"/>
      <name val="Arial"/>
      <family val="2"/>
    </font>
    <font>
      <sz val="11"/>
      <name val="Times New Roman"/>
      <family val="1"/>
    </font>
    <font>
      <sz val="11"/>
      <color theme="1"/>
      <name val="Times New Roman"/>
      <family val="1"/>
    </font>
    <font>
      <sz val="9"/>
      <name val="Candara"/>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ndara"/>
      <family val="2"/>
    </font>
    <font>
      <sz val="10"/>
      <name val="Candara"/>
      <family val="2"/>
    </font>
    <font>
      <b/>
      <sz val="9"/>
      <color theme="1"/>
      <name val="Candara"/>
      <family val="2"/>
    </font>
    <font>
      <b/>
      <sz val="10"/>
      <color rgb="FF000000"/>
      <name val="Candara"/>
      <family val="2"/>
    </font>
    <font>
      <sz val="12"/>
      <name val="Candara"/>
      <family val="2"/>
    </font>
    <font>
      <b/>
      <sz val="22"/>
      <color rgb="FF000000"/>
      <name val="Candara"/>
      <family val="2"/>
    </font>
    <font>
      <b/>
      <sz val="20"/>
      <color rgb="FF000000"/>
      <name val="Candara"/>
      <family val="2"/>
    </font>
    <font>
      <b/>
      <sz val="11"/>
      <color rgb="FF000000"/>
      <name val="Candara"/>
      <family val="2"/>
    </font>
    <font>
      <sz val="14"/>
      <name val="Times New Roman"/>
      <family val="1"/>
    </font>
    <font>
      <sz val="11"/>
      <color indexed="8"/>
      <name val="Candara"/>
      <family val="2"/>
    </font>
    <font>
      <sz val="10"/>
      <name val="Calibri"/>
      <family val="2"/>
      <scheme val="minor"/>
    </font>
    <font>
      <b/>
      <i/>
      <sz val="11"/>
      <name val="Candara"/>
      <family val="2"/>
    </font>
    <font>
      <sz val="10"/>
      <name val="Times New Roman"/>
      <family val="1"/>
    </font>
    <font>
      <b/>
      <i/>
      <sz val="10"/>
      <name val="Calibri"/>
      <family val="2"/>
      <scheme val="minor"/>
    </font>
    <font>
      <sz val="10"/>
      <color theme="1"/>
      <name val="Calibri"/>
      <family val="2"/>
      <scheme val="minor"/>
    </font>
    <font>
      <b/>
      <sz val="10"/>
      <name val="Cambria"/>
      <family val="1"/>
      <scheme val="major"/>
    </font>
    <font>
      <sz val="10"/>
      <name val="Cambria"/>
      <family val="1"/>
      <scheme val="major"/>
    </font>
    <font>
      <b/>
      <sz val="10"/>
      <name val="Calibri"/>
      <family val="2"/>
      <scheme val="minor"/>
    </font>
    <font>
      <b/>
      <i/>
      <sz val="11"/>
      <color theme="1"/>
      <name val="Candara"/>
      <family val="2"/>
    </font>
    <font>
      <b/>
      <i/>
      <sz val="10"/>
      <color theme="1"/>
      <name val="Candara"/>
      <family val="2"/>
    </font>
    <font>
      <b/>
      <i/>
      <sz val="10"/>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BBB59"/>
        <bgColor indexed="64"/>
      </patternFill>
    </fill>
    <fill>
      <patternFill patternType="solid">
        <fgColor rgb="FFDDD9C4"/>
        <bgColor indexed="64"/>
      </patternFill>
    </fill>
    <fill>
      <patternFill patternType="solid">
        <fgColor rgb="FFFFFFFF"/>
        <bgColor indexed="64"/>
      </patternFill>
    </fill>
    <fill>
      <patternFill patternType="solid">
        <fgColor theme="0" tint="-0.14999847407452621"/>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s>
  <cellStyleXfs count="66">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5" fillId="0" borderId="0" applyFont="0" applyFill="0" applyBorder="0" applyAlignment="0" applyProtection="0"/>
    <xf numFmtId="0" fontId="2" fillId="0" borderId="0"/>
    <xf numFmtId="9" fontId="2" fillId="0" borderId="0" applyFont="0" applyFill="0" applyBorder="0" applyAlignment="0" applyProtection="0"/>
    <xf numFmtId="168" fontId="6" fillId="4" borderId="3" applyNumberFormat="0" applyFont="0" applyFill="0" applyAlignment="0">
      <alignment horizontal="right"/>
    </xf>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4" fillId="0" borderId="0"/>
    <xf numFmtId="164" fontId="24" fillId="0" borderId="0" applyFont="0" applyFill="0" applyBorder="0" applyAlignment="0" applyProtection="0"/>
    <xf numFmtId="43" fontId="1" fillId="0" borderId="0" applyFont="0" applyFill="0" applyBorder="0" applyAlignment="0" applyProtection="0"/>
    <xf numFmtId="0" fontId="28" fillId="0" borderId="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29" fillId="19"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6" borderId="0" applyNumberFormat="0" applyBorder="0" applyAlignment="0" applyProtection="0"/>
    <xf numFmtId="0" fontId="30" fillId="10" borderId="0" applyNumberFormat="0" applyBorder="0" applyAlignment="0" applyProtection="0"/>
    <xf numFmtId="0" fontId="31" fillId="27" borderId="13" applyNumberFormat="0" applyAlignment="0" applyProtection="0"/>
    <xf numFmtId="0" fontId="32" fillId="28" borderId="14" applyNumberFormat="0" applyAlignment="0" applyProtection="0"/>
    <xf numFmtId="0" fontId="33" fillId="0" borderId="0" applyNumberFormat="0" applyFill="0" applyBorder="0" applyAlignment="0" applyProtection="0"/>
    <xf numFmtId="0" fontId="34" fillId="11"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14" borderId="13" applyNumberFormat="0" applyAlignment="0" applyProtection="0"/>
    <xf numFmtId="0" fontId="39" fillId="0" borderId="18" applyNumberFormat="0" applyFill="0" applyAlignment="0" applyProtection="0"/>
    <xf numFmtId="0" fontId="40" fillId="29" borderId="0" applyNumberFormat="0" applyBorder="0" applyAlignment="0" applyProtection="0"/>
    <xf numFmtId="0" fontId="2" fillId="30" borderId="19" applyNumberFormat="0" applyFont="0" applyAlignment="0" applyProtection="0"/>
    <xf numFmtId="0" fontId="41" fillId="27" borderId="20" applyNumberFormat="0" applyAlignment="0" applyProtection="0"/>
    <xf numFmtId="0" fontId="42" fillId="0" borderId="0" applyNumberFormat="0" applyFill="0" applyBorder="0" applyAlignment="0" applyProtection="0"/>
    <xf numFmtId="0" fontId="43" fillId="0" borderId="21" applyNumberFormat="0" applyFill="0" applyAlignment="0" applyProtection="0"/>
    <xf numFmtId="0" fontId="44" fillId="0" borderId="0" applyNumberFormat="0" applyFill="0" applyBorder="0" applyAlignment="0" applyProtection="0"/>
    <xf numFmtId="0" fontId="2" fillId="0" borderId="0"/>
    <xf numFmtId="164" fontId="2" fillId="0" borderId="0" applyFont="0" applyFill="0" applyBorder="0" applyAlignment="0" applyProtection="0"/>
    <xf numFmtId="9" fontId="1" fillId="0" borderId="0" applyFont="0" applyFill="0" applyBorder="0" applyAlignment="0" applyProtection="0"/>
  </cellStyleXfs>
  <cellXfs count="372">
    <xf numFmtId="0" fontId="0" fillId="0" borderId="0" xfId="0"/>
    <xf numFmtId="0" fontId="8" fillId="0" borderId="1" xfId="0" applyFont="1" applyBorder="1" applyAlignment="1">
      <alignment vertical="top" wrapText="1"/>
    </xf>
    <xf numFmtId="0" fontId="7" fillId="2" borderId="1" xfId="0" applyFont="1" applyFill="1" applyBorder="1" applyAlignment="1">
      <alignment horizontal="center" vertical="center"/>
    </xf>
    <xf numFmtId="0" fontId="12" fillId="0" borderId="1" xfId="0" applyFont="1" applyBorder="1" applyAlignment="1">
      <alignment vertical="top"/>
    </xf>
    <xf numFmtId="0" fontId="13" fillId="2" borderId="1" xfId="0" applyFont="1" applyFill="1" applyBorder="1" applyAlignment="1">
      <alignment horizontal="center" vertical="center" wrapText="1"/>
    </xf>
    <xf numFmtId="0" fontId="8" fillId="0" borderId="0" xfId="0" applyFont="1" applyAlignment="1">
      <alignment vertical="top" wrapText="1"/>
    </xf>
    <xf numFmtId="0" fontId="0" fillId="0" borderId="0" xfId="0" applyAlignment="1">
      <alignment vertical="center"/>
    </xf>
    <xf numFmtId="0" fontId="15" fillId="2" borderId="1" xfId="2" applyFont="1" applyFill="1" applyBorder="1" applyAlignment="1">
      <alignment vertical="top" wrapText="1"/>
    </xf>
    <xf numFmtId="0" fontId="16" fillId="0" borderId="0" xfId="0" applyFont="1" applyAlignment="1">
      <alignment vertical="top"/>
    </xf>
    <xf numFmtId="0" fontId="16" fillId="2" borderId="1" xfId="0" applyFont="1" applyFill="1" applyBorder="1" applyAlignment="1">
      <alignment vertical="top" wrapText="1"/>
    </xf>
    <xf numFmtId="0" fontId="16" fillId="2" borderId="1" xfId="0" applyFont="1" applyFill="1" applyBorder="1" applyAlignment="1">
      <alignment vertical="top"/>
    </xf>
    <xf numFmtId="164" fontId="16" fillId="2" borderId="1" xfId="3" applyFont="1" applyFill="1" applyBorder="1" applyAlignment="1">
      <alignment vertical="top" wrapText="1"/>
    </xf>
    <xf numFmtId="4" fontId="16" fillId="2" borderId="1" xfId="0" applyNumberFormat="1" applyFont="1" applyFill="1" applyBorder="1" applyAlignment="1">
      <alignment vertical="top"/>
    </xf>
    <xf numFmtId="0" fontId="16" fillId="3" borderId="0" xfId="0" applyFont="1" applyFill="1" applyAlignment="1">
      <alignment vertical="top"/>
    </xf>
    <xf numFmtId="0" fontId="16" fillId="2" borderId="1" xfId="7" applyFont="1" applyFill="1" applyBorder="1" applyAlignment="1">
      <alignment vertical="top" wrapText="1"/>
    </xf>
    <xf numFmtId="0" fontId="16" fillId="2" borderId="0" xfId="0" applyFont="1" applyFill="1" applyAlignment="1">
      <alignment vertical="top"/>
    </xf>
    <xf numFmtId="0" fontId="16" fillId="6" borderId="0" xfId="0" applyFont="1" applyFill="1" applyAlignment="1">
      <alignment vertical="top"/>
    </xf>
    <xf numFmtId="0" fontId="16" fillId="2" borderId="1" xfId="2" applyFont="1" applyFill="1" applyBorder="1" applyAlignment="1">
      <alignment vertical="top" wrapText="1"/>
    </xf>
    <xf numFmtId="0" fontId="16" fillId="2" borderId="1" xfId="10" applyFont="1" applyFill="1" applyBorder="1" applyAlignment="1">
      <alignment vertical="top" wrapText="1"/>
    </xf>
    <xf numFmtId="164" fontId="16" fillId="2" borderId="1" xfId="11" applyFont="1" applyFill="1" applyBorder="1" applyAlignment="1">
      <alignment vertical="top"/>
    </xf>
    <xf numFmtId="4" fontId="16" fillId="2" borderId="1" xfId="0" applyNumberFormat="1" applyFont="1" applyFill="1" applyBorder="1" applyAlignment="1">
      <alignment vertical="top" wrapText="1"/>
    </xf>
    <xf numFmtId="0" fontId="16" fillId="5" borderId="0" xfId="0" applyFont="1" applyFill="1" applyAlignment="1">
      <alignment vertical="top"/>
    </xf>
    <xf numFmtId="3" fontId="16" fillId="2" borderId="1" xfId="0" applyNumberFormat="1" applyFont="1" applyFill="1" applyBorder="1" applyAlignment="1">
      <alignment vertical="top" wrapText="1"/>
    </xf>
    <xf numFmtId="0" fontId="16" fillId="2" borderId="1" xfId="12" applyFont="1" applyFill="1" applyBorder="1" applyAlignment="1">
      <alignment vertical="top" wrapText="1"/>
    </xf>
    <xf numFmtId="0" fontId="16" fillId="7" borderId="0" xfId="0" applyFont="1" applyFill="1" applyAlignment="1">
      <alignment vertical="top"/>
    </xf>
    <xf numFmtId="0" fontId="15" fillId="0" borderId="0" xfId="0" applyFont="1" applyFill="1" applyBorder="1" applyAlignment="1">
      <alignment vertical="top" wrapText="1"/>
    </xf>
    <xf numFmtId="0" fontId="16" fillId="0" borderId="0" xfId="0" applyFont="1" applyFill="1" applyBorder="1" applyAlignment="1">
      <alignment vertical="top" wrapText="1"/>
    </xf>
    <xf numFmtId="0" fontId="16" fillId="0" borderId="0" xfId="10" applyFont="1" applyFill="1" applyBorder="1" applyAlignment="1">
      <alignment vertical="top" wrapText="1"/>
    </xf>
    <xf numFmtId="164" fontId="16" fillId="0" borderId="0" xfId="11" applyFont="1" applyFill="1" applyBorder="1" applyAlignment="1">
      <alignment vertical="top" wrapText="1"/>
    </xf>
    <xf numFmtId="0" fontId="17" fillId="0" borderId="0" xfId="0" applyFont="1"/>
    <xf numFmtId="164" fontId="15" fillId="2" borderId="1" xfId="1" applyFont="1" applyFill="1" applyBorder="1" applyAlignment="1">
      <alignment horizontal="left" vertical="top" wrapText="1"/>
    </xf>
    <xf numFmtId="0" fontId="15" fillId="2" borderId="1" xfId="2" applyFont="1" applyFill="1" applyBorder="1" applyAlignment="1">
      <alignment horizontal="left" vertical="top" wrapText="1"/>
    </xf>
    <xf numFmtId="0" fontId="16" fillId="2" borderId="1" xfId="2" applyFont="1" applyFill="1" applyBorder="1" applyAlignment="1">
      <alignment horizontal="left" vertical="top" wrapText="1"/>
    </xf>
    <xf numFmtId="164" fontId="16" fillId="2" borderId="1" xfId="3" applyFont="1" applyFill="1" applyBorder="1" applyAlignment="1">
      <alignment horizontal="left" vertical="top" wrapText="1"/>
    </xf>
    <xf numFmtId="0" fontId="19" fillId="0" borderId="0" xfId="0" applyFont="1"/>
    <xf numFmtId="0" fontId="17" fillId="2" borderId="1" xfId="0" applyFont="1" applyFill="1" applyBorder="1" applyAlignment="1">
      <alignment horizontal="left" vertical="top" wrapText="1"/>
    </xf>
    <xf numFmtId="9" fontId="16" fillId="2" borderId="1" xfId="2" applyNumberFormat="1" applyFont="1" applyFill="1" applyBorder="1" applyAlignment="1">
      <alignment horizontal="left" vertical="top" wrapText="1"/>
    </xf>
    <xf numFmtId="0" fontId="15" fillId="2" borderId="1" xfId="2" applyFont="1" applyFill="1" applyBorder="1" applyAlignment="1">
      <alignment vertical="top"/>
    </xf>
    <xf numFmtId="0" fontId="15" fillId="2" borderId="1" xfId="2" applyFont="1" applyFill="1" applyBorder="1" applyAlignment="1">
      <alignment horizontal="left" vertical="top"/>
    </xf>
    <xf numFmtId="1" fontId="16" fillId="2" borderId="1" xfId="2" applyNumberFormat="1" applyFont="1" applyFill="1" applyBorder="1" applyAlignment="1">
      <alignment horizontal="left" vertical="top" wrapText="1"/>
    </xf>
    <xf numFmtId="0" fontId="16" fillId="2" borderId="1" xfId="2" applyNumberFormat="1" applyFont="1" applyFill="1" applyBorder="1" applyAlignment="1">
      <alignment horizontal="left" vertical="top" wrapText="1"/>
    </xf>
    <xf numFmtId="0" fontId="17" fillId="0" borderId="0" xfId="0" applyFont="1" applyAlignment="1">
      <alignment vertical="top"/>
    </xf>
    <xf numFmtId="0" fontId="18" fillId="0" borderId="0" xfId="0" applyFont="1" applyBorder="1" applyAlignment="1">
      <alignment vertical="top" wrapText="1"/>
    </xf>
    <xf numFmtId="0" fontId="17" fillId="0" borderId="0" xfId="0" applyFont="1" applyBorder="1" applyAlignment="1">
      <alignment vertical="top" wrapText="1"/>
    </xf>
    <xf numFmtId="0" fontId="17" fillId="0" borderId="0" xfId="0" applyFont="1" applyBorder="1" applyAlignment="1">
      <alignment vertical="top"/>
    </xf>
    <xf numFmtId="0" fontId="15" fillId="2" borderId="1" xfId="2" applyFont="1" applyFill="1" applyBorder="1" applyAlignment="1">
      <alignment horizontal="right" vertical="top" wrapText="1"/>
    </xf>
    <xf numFmtId="0" fontId="17" fillId="0" borderId="0" xfId="0" applyFont="1" applyAlignment="1">
      <alignment horizontal="right"/>
    </xf>
    <xf numFmtId="0" fontId="15" fillId="2" borderId="2" xfId="2"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 xfId="2" applyFont="1" applyFill="1" applyBorder="1" applyAlignment="1">
      <alignment vertical="top" wrapText="1"/>
    </xf>
    <xf numFmtId="0" fontId="16" fillId="2" borderId="0" xfId="0" applyFont="1" applyFill="1" applyBorder="1" applyAlignment="1">
      <alignment vertical="top" wrapText="1"/>
    </xf>
    <xf numFmtId="0" fontId="15" fillId="2" borderId="0" xfId="0" applyFont="1" applyFill="1" applyBorder="1" applyAlignment="1">
      <alignment vertical="top"/>
    </xf>
    <xf numFmtId="0" fontId="16" fillId="2" borderId="1" xfId="0" applyFont="1" applyFill="1" applyBorder="1" applyAlignment="1">
      <alignment horizontal="left" vertical="top" wrapText="1"/>
    </xf>
    <xf numFmtId="0" fontId="17" fillId="2" borderId="1" xfId="0" applyFont="1" applyFill="1" applyBorder="1" applyAlignment="1">
      <alignment vertical="top" wrapText="1"/>
    </xf>
    <xf numFmtId="0" fontId="17" fillId="2" borderId="1" xfId="0" applyFont="1" applyFill="1" applyBorder="1" applyAlignment="1">
      <alignment vertical="top"/>
    </xf>
    <xf numFmtId="0" fontId="18" fillId="2" borderId="1" xfId="0" applyFont="1" applyFill="1" applyBorder="1" applyAlignment="1">
      <alignment vertical="top" wrapText="1"/>
    </xf>
    <xf numFmtId="0" fontId="17" fillId="2" borderId="0" xfId="0" applyFont="1" applyFill="1" applyAlignment="1">
      <alignment vertical="top"/>
    </xf>
    <xf numFmtId="0" fontId="17" fillId="8" borderId="0" xfId="0" applyFont="1" applyFill="1" applyBorder="1" applyAlignment="1">
      <alignment vertical="top" wrapText="1"/>
    </xf>
    <xf numFmtId="0" fontId="17" fillId="8" borderId="0" xfId="0" applyFont="1" applyFill="1"/>
    <xf numFmtId="0" fontId="16" fillId="8" borderId="0" xfId="0" applyFont="1" applyFill="1" applyBorder="1" applyAlignment="1">
      <alignment vertical="top" wrapText="1"/>
    </xf>
    <xf numFmtId="0" fontId="16" fillId="8" borderId="0" xfId="0" applyFont="1" applyFill="1" applyAlignment="1">
      <alignment vertical="top"/>
    </xf>
    <xf numFmtId="0" fontId="15" fillId="2" borderId="0" xfId="0" applyFont="1" applyFill="1" applyAlignment="1">
      <alignment vertical="top"/>
    </xf>
    <xf numFmtId="9" fontId="16" fillId="2" borderId="1" xfId="0" applyNumberFormat="1" applyFont="1" applyFill="1" applyBorder="1" applyAlignment="1">
      <alignment horizontal="left" vertical="top" wrapText="1"/>
    </xf>
    <xf numFmtId="164" fontId="16" fillId="2" borderId="1" xfId="3" applyFont="1" applyFill="1" applyBorder="1" applyAlignment="1">
      <alignment horizontal="right" vertical="top" wrapText="1"/>
    </xf>
    <xf numFmtId="0" fontId="17" fillId="2" borderId="0" xfId="0" applyFont="1" applyFill="1"/>
    <xf numFmtId="0" fontId="20" fillId="7" borderId="1" xfId="2" applyFont="1" applyFill="1" applyBorder="1" applyAlignment="1">
      <alignment horizontal="left" vertical="top" wrapText="1"/>
    </xf>
    <xf numFmtId="0" fontId="15" fillId="2" borderId="1" xfId="0" applyFont="1" applyFill="1" applyBorder="1" applyAlignment="1">
      <alignment vertical="top" wrapText="1"/>
    </xf>
    <xf numFmtId="0" fontId="16" fillId="2" borderId="0" xfId="0" applyFont="1" applyFill="1" applyAlignment="1">
      <alignment vertical="top" wrapText="1"/>
    </xf>
    <xf numFmtId="3" fontId="16" fillId="2" borderId="1" xfId="3" applyNumberFormat="1" applyFont="1" applyFill="1" applyBorder="1" applyAlignment="1">
      <alignment horizontal="left" vertical="top" wrapText="1"/>
    </xf>
    <xf numFmtId="9" fontId="16" fillId="2" borderId="1" xfId="3" applyNumberFormat="1" applyFont="1" applyFill="1" applyBorder="1" applyAlignment="1">
      <alignment horizontal="left" vertical="top" wrapText="1"/>
    </xf>
    <xf numFmtId="0" fontId="16" fillId="2" borderId="1" xfId="0" applyFont="1" applyFill="1" applyBorder="1" applyAlignment="1">
      <alignment horizontal="left" vertical="top"/>
    </xf>
    <xf numFmtId="165" fontId="16" fillId="2" borderId="1" xfId="0" applyNumberFormat="1" applyFont="1" applyFill="1" applyBorder="1" applyAlignment="1">
      <alignment horizontal="left" vertical="top" wrapText="1"/>
    </xf>
    <xf numFmtId="3" fontId="16" fillId="2" borderId="1" xfId="2" applyNumberFormat="1" applyFont="1" applyFill="1" applyBorder="1" applyAlignment="1">
      <alignment horizontal="right" vertical="top" wrapText="1"/>
    </xf>
    <xf numFmtId="43" fontId="16" fillId="2" borderId="1" xfId="2" applyNumberFormat="1" applyFont="1" applyFill="1" applyBorder="1" applyAlignment="1">
      <alignment horizontal="left" vertical="top" wrapText="1"/>
    </xf>
    <xf numFmtId="164" fontId="16" fillId="2" borderId="1" xfId="1" applyFont="1" applyFill="1" applyBorder="1" applyAlignment="1">
      <alignment vertical="top" wrapText="1"/>
    </xf>
    <xf numFmtId="164" fontId="26" fillId="2" borderId="1" xfId="19" applyFont="1" applyFill="1" applyBorder="1" applyAlignment="1">
      <alignment vertical="top" wrapText="1"/>
    </xf>
    <xf numFmtId="3" fontId="16" fillId="2" borderId="1" xfId="0" applyNumberFormat="1" applyFont="1" applyFill="1" applyBorder="1" applyAlignment="1">
      <alignment vertical="top"/>
    </xf>
    <xf numFmtId="164" fontId="16" fillId="2" borderId="1" xfId="3" applyFont="1" applyFill="1" applyBorder="1" applyAlignment="1">
      <alignment vertical="top"/>
    </xf>
    <xf numFmtId="1" fontId="21" fillId="2" borderId="1" xfId="0" applyNumberFormat="1" applyFont="1" applyFill="1" applyBorder="1" applyAlignment="1">
      <alignment horizontal="left" vertical="top" wrapText="1"/>
    </xf>
    <xf numFmtId="164" fontId="27" fillId="2" borderId="1" xfId="3" applyFont="1" applyFill="1" applyBorder="1" applyAlignment="1">
      <alignment vertical="top"/>
    </xf>
    <xf numFmtId="14" fontId="16" fillId="2" borderId="1" xfId="3" applyNumberFormat="1" applyFont="1" applyFill="1" applyBorder="1" applyAlignment="1">
      <alignment horizontal="left" vertical="top" wrapText="1"/>
    </xf>
    <xf numFmtId="3" fontId="16" fillId="2" borderId="1" xfId="3" applyNumberFormat="1" applyFont="1" applyFill="1" applyBorder="1" applyAlignment="1">
      <alignment horizontal="center" vertical="top" wrapText="1"/>
    </xf>
    <xf numFmtId="165" fontId="16" fillId="2" borderId="1" xfId="2" applyNumberFormat="1" applyFont="1" applyFill="1" applyBorder="1" applyAlignment="1">
      <alignment horizontal="center" vertical="top" wrapText="1"/>
    </xf>
    <xf numFmtId="164" fontId="15" fillId="2" borderId="1" xfId="3" applyFont="1" applyFill="1" applyBorder="1" applyAlignment="1">
      <alignment horizontal="left" vertical="top" wrapText="1"/>
    </xf>
    <xf numFmtId="0" fontId="17" fillId="3" borderId="0" xfId="0" applyFont="1" applyFill="1"/>
    <xf numFmtId="0" fontId="16" fillId="3" borderId="1" xfId="0" applyFont="1" applyFill="1" applyBorder="1" applyAlignment="1">
      <alignment vertical="top" wrapText="1"/>
    </xf>
    <xf numFmtId="0" fontId="16" fillId="3" borderId="1" xfId="0" applyFont="1" applyFill="1" applyBorder="1" applyAlignment="1">
      <alignment horizontal="left" vertical="top" wrapText="1"/>
    </xf>
    <xf numFmtId="0" fontId="16" fillId="3" borderId="1" xfId="7" applyFont="1" applyFill="1" applyBorder="1" applyAlignment="1">
      <alignment vertical="top" wrapText="1"/>
    </xf>
    <xf numFmtId="0" fontId="16" fillId="3" borderId="1" xfId="2" applyFont="1" applyFill="1" applyBorder="1" applyAlignment="1">
      <alignment vertical="top" wrapText="1"/>
    </xf>
    <xf numFmtId="0" fontId="16" fillId="3" borderId="0" xfId="0" applyFont="1" applyFill="1" applyBorder="1" applyAlignment="1">
      <alignment vertical="top" wrapText="1"/>
    </xf>
    <xf numFmtId="43" fontId="16" fillId="3" borderId="1" xfId="2" applyNumberFormat="1" applyFont="1" applyFill="1" applyBorder="1" applyAlignment="1">
      <alignment horizontal="left" vertical="top" wrapText="1"/>
    </xf>
    <xf numFmtId="0" fontId="17" fillId="3" borderId="0" xfId="0" applyFont="1" applyFill="1" applyBorder="1" applyAlignment="1">
      <alignment vertical="top" wrapText="1"/>
    </xf>
    <xf numFmtId="0" fontId="18" fillId="2" borderId="1" xfId="0" applyFont="1" applyFill="1" applyBorder="1" applyAlignment="1">
      <alignment horizontal="center" vertical="top"/>
    </xf>
    <xf numFmtId="0" fontId="18" fillId="0" borderId="1" xfId="0" applyFont="1" applyBorder="1" applyAlignment="1">
      <alignment horizontal="center" vertical="top"/>
    </xf>
    <xf numFmtId="0" fontId="17" fillId="3" borderId="1" xfId="0" applyFont="1" applyFill="1" applyBorder="1" applyAlignment="1">
      <alignment horizontal="left" vertical="top" wrapText="1"/>
    </xf>
    <xf numFmtId="164" fontId="16" fillId="0" borderId="1" xfId="3" applyFont="1" applyFill="1" applyBorder="1" applyAlignment="1">
      <alignment horizontal="left" vertical="top" wrapText="1"/>
    </xf>
    <xf numFmtId="0" fontId="16" fillId="0" borderId="1" xfId="2" applyFont="1" applyFill="1" applyBorder="1" applyAlignment="1">
      <alignment horizontal="left" vertical="top" wrapText="1"/>
    </xf>
    <xf numFmtId="165" fontId="16" fillId="0" borderId="1" xfId="2" applyNumberFormat="1" applyFont="1" applyFill="1" applyBorder="1" applyAlignment="1">
      <alignment horizontal="center" vertical="top" wrapText="1"/>
    </xf>
    <xf numFmtId="3" fontId="16" fillId="0" borderId="1" xfId="3" applyNumberFormat="1" applyFont="1" applyFill="1" applyBorder="1" applyAlignment="1">
      <alignment horizontal="center" vertical="top" wrapText="1"/>
    </xf>
    <xf numFmtId="165" fontId="16" fillId="0" borderId="1" xfId="0" applyNumberFormat="1" applyFont="1" applyFill="1" applyBorder="1" applyAlignment="1">
      <alignment horizontal="left" vertical="top" wrapText="1"/>
    </xf>
    <xf numFmtId="1" fontId="16" fillId="0" borderId="1" xfId="2" applyNumberFormat="1" applyFont="1" applyFill="1" applyBorder="1" applyAlignment="1">
      <alignment horizontal="left" vertical="top" wrapText="1"/>
    </xf>
    <xf numFmtId="0" fontId="15" fillId="0" borderId="1" xfId="0" applyFont="1" applyFill="1" applyBorder="1" applyAlignment="1">
      <alignment vertical="top" wrapText="1"/>
    </xf>
    <xf numFmtId="0" fontId="16" fillId="0" borderId="1" xfId="0" applyFont="1" applyFill="1" applyBorder="1" applyAlignment="1">
      <alignment vertical="top" wrapText="1"/>
    </xf>
    <xf numFmtId="164" fontId="16" fillId="0" borderId="1" xfId="11" applyFont="1" applyFill="1" applyBorder="1" applyAlignment="1">
      <alignment vertical="top" wrapText="1"/>
    </xf>
    <xf numFmtId="0" fontId="16" fillId="0" borderId="0" xfId="0" applyFont="1" applyFill="1" applyAlignment="1">
      <alignment vertical="top"/>
    </xf>
    <xf numFmtId="0" fontId="16" fillId="0" borderId="1" xfId="10" applyFont="1" applyFill="1" applyBorder="1" applyAlignment="1">
      <alignment vertical="top" wrapText="1"/>
    </xf>
    <xf numFmtId="164" fontId="16" fillId="0" borderId="1" xfId="3" applyFont="1" applyFill="1" applyBorder="1" applyAlignment="1">
      <alignment vertical="top" wrapText="1"/>
    </xf>
    <xf numFmtId="164" fontId="16" fillId="0" borderId="1" xfId="11" applyFont="1" applyFill="1" applyBorder="1" applyAlignment="1">
      <alignment vertical="top"/>
    </xf>
    <xf numFmtId="4" fontId="16" fillId="0" borderId="1" xfId="0" applyNumberFormat="1" applyFont="1" applyFill="1" applyBorder="1" applyAlignment="1">
      <alignment vertical="top" wrapText="1"/>
    </xf>
    <xf numFmtId="0" fontId="9" fillId="0" borderId="1" xfId="0" applyFont="1" applyFill="1" applyBorder="1" applyAlignment="1">
      <alignment horizontal="left" vertical="top" wrapText="1"/>
    </xf>
    <xf numFmtId="0" fontId="16" fillId="0" borderId="1" xfId="0" applyFont="1" applyFill="1" applyBorder="1" applyAlignment="1">
      <alignment vertical="top"/>
    </xf>
    <xf numFmtId="4" fontId="16" fillId="0" borderId="1" xfId="0" applyNumberFormat="1" applyFont="1" applyFill="1" applyBorder="1" applyAlignment="1">
      <alignment vertical="top"/>
    </xf>
    <xf numFmtId="164" fontId="25" fillId="0" borderId="1" xfId="19" applyFont="1" applyFill="1" applyBorder="1" applyAlignment="1">
      <alignment vertical="top" wrapText="1"/>
    </xf>
    <xf numFmtId="164" fontId="26" fillId="0" borderId="1" xfId="19" applyFont="1" applyFill="1" applyBorder="1" applyAlignment="1">
      <alignment vertical="top" wrapText="1"/>
    </xf>
    <xf numFmtId="3" fontId="16" fillId="0" borderId="1" xfId="0" applyNumberFormat="1" applyFont="1" applyFill="1" applyBorder="1" applyAlignment="1">
      <alignment vertical="top"/>
    </xf>
    <xf numFmtId="0" fontId="15" fillId="2" borderId="2" xfId="2" applyFont="1" applyFill="1" applyBorder="1" applyAlignment="1">
      <alignment vertical="top" wrapText="1"/>
    </xf>
    <xf numFmtId="0" fontId="15" fillId="2" borderId="2" xfId="0" applyFont="1" applyFill="1" applyBorder="1" applyAlignment="1">
      <alignment vertical="top"/>
    </xf>
    <xf numFmtId="0" fontId="15" fillId="0" borderId="2" xfId="0" applyFont="1" applyFill="1" applyBorder="1" applyAlignment="1">
      <alignment vertical="top"/>
    </xf>
    <xf numFmtId="0" fontId="15" fillId="2" borderId="2" xfId="7" applyFont="1" applyFill="1" applyBorder="1" applyAlignment="1">
      <alignment vertical="top"/>
    </xf>
    <xf numFmtId="0" fontId="15" fillId="0" borderId="2" xfId="7" applyFont="1" applyFill="1" applyBorder="1" applyAlignment="1">
      <alignment vertical="top"/>
    </xf>
    <xf numFmtId="0" fontId="18" fillId="2" borderId="2" xfId="0" applyFont="1" applyFill="1" applyBorder="1" applyAlignment="1">
      <alignment vertical="top" wrapText="1"/>
    </xf>
    <xf numFmtId="0" fontId="16" fillId="0" borderId="1" xfId="0" applyFont="1" applyBorder="1" applyAlignment="1">
      <alignment vertical="top"/>
    </xf>
    <xf numFmtId="164" fontId="16" fillId="0" borderId="1" xfId="3" applyFont="1" applyFill="1" applyBorder="1" applyAlignment="1">
      <alignment horizontal="center" vertical="top" wrapText="1"/>
    </xf>
    <xf numFmtId="9" fontId="16" fillId="0" borderId="1" xfId="2" applyNumberFormat="1" applyFont="1" applyFill="1" applyBorder="1" applyAlignment="1">
      <alignment horizontal="left" vertical="top" wrapText="1"/>
    </xf>
    <xf numFmtId="164" fontId="16" fillId="0" borderId="1" xfId="3" applyFont="1" applyFill="1" applyBorder="1" applyAlignment="1">
      <alignment horizontal="right" vertical="top" wrapText="1"/>
    </xf>
    <xf numFmtId="43" fontId="16" fillId="0" borderId="1" xfId="2" applyNumberFormat="1" applyFont="1" applyFill="1" applyBorder="1" applyAlignment="1">
      <alignment horizontal="left" vertical="top" wrapText="1"/>
    </xf>
    <xf numFmtId="0" fontId="15" fillId="0" borderId="2" xfId="2" applyFont="1" applyFill="1" applyBorder="1" applyAlignment="1">
      <alignment horizontal="left" vertical="top" wrapText="1"/>
    </xf>
    <xf numFmtId="0" fontId="18" fillId="0" borderId="1" xfId="0" applyFont="1" applyFill="1" applyBorder="1" applyAlignment="1">
      <alignment horizontal="center" vertical="top"/>
    </xf>
    <xf numFmtId="0" fontId="17" fillId="0" borderId="0" xfId="0" applyFont="1" applyFill="1"/>
    <xf numFmtId="164" fontId="16" fillId="0" borderId="1" xfId="3" applyFont="1" applyFill="1" applyBorder="1" applyAlignment="1">
      <alignment horizontal="right" vertical="top"/>
    </xf>
    <xf numFmtId="0" fontId="17" fillId="0" borderId="0" xfId="0" applyFont="1" applyFill="1" applyAlignment="1">
      <alignment wrapText="1"/>
    </xf>
    <xf numFmtId="0" fontId="17" fillId="0" borderId="0" xfId="0" applyFont="1" applyFill="1" applyAlignment="1">
      <alignment vertical="top" wrapText="1"/>
    </xf>
    <xf numFmtId="0" fontId="17" fillId="0" borderId="1" xfId="0" applyFont="1" applyFill="1" applyBorder="1" applyAlignment="1">
      <alignment vertical="top"/>
    </xf>
    <xf numFmtId="0" fontId="17" fillId="0" borderId="1" xfId="0" applyFont="1" applyFill="1" applyBorder="1" applyAlignment="1">
      <alignment vertical="top" wrapText="1"/>
    </xf>
    <xf numFmtId="0" fontId="20" fillId="2" borderId="1" xfId="2" applyFont="1" applyFill="1" applyBorder="1" applyAlignment="1">
      <alignment horizontal="left" vertical="center"/>
    </xf>
    <xf numFmtId="0" fontId="20" fillId="2" borderId="1" xfId="2" applyFont="1" applyFill="1" applyBorder="1" applyAlignment="1">
      <alignment horizontal="center" vertical="center" wrapText="1"/>
    </xf>
    <xf numFmtId="0" fontId="20" fillId="2" borderId="1" xfId="2" applyFont="1" applyFill="1" applyBorder="1" applyAlignment="1">
      <alignment horizontal="left" vertical="top" wrapText="1"/>
    </xf>
    <xf numFmtId="0" fontId="17" fillId="0" borderId="0" xfId="0" applyFont="1" applyAlignment="1">
      <alignment horizontal="left" vertical="top"/>
    </xf>
    <xf numFmtId="0" fontId="20" fillId="2" borderId="1" xfId="2" applyFont="1" applyFill="1" applyBorder="1" applyAlignment="1">
      <alignment horizontal="left" vertical="top"/>
    </xf>
    <xf numFmtId="0" fontId="17" fillId="3" borderId="0" xfId="0" applyFont="1" applyFill="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left" vertical="top" wrapText="1"/>
    </xf>
    <xf numFmtId="0" fontId="17" fillId="8" borderId="0" xfId="0" applyFont="1" applyFill="1" applyAlignment="1">
      <alignment horizontal="left" vertical="top" wrapText="1"/>
    </xf>
    <xf numFmtId="0" fontId="20" fillId="0" borderId="1" xfId="2" applyFont="1" applyFill="1" applyBorder="1" applyAlignment="1">
      <alignment horizontal="left" vertical="top"/>
    </xf>
    <xf numFmtId="0" fontId="17" fillId="0" borderId="0" xfId="0" applyFont="1" applyFill="1" applyAlignment="1">
      <alignment horizontal="left" vertical="top"/>
    </xf>
    <xf numFmtId="164" fontId="25" fillId="0" borderId="1" xfId="3" applyFont="1" applyFill="1" applyBorder="1" applyAlignment="1">
      <alignment horizontal="left" vertical="top"/>
    </xf>
    <xf numFmtId="0" fontId="46" fillId="2" borderId="1" xfId="2" applyFont="1" applyFill="1" applyBorder="1" applyAlignment="1">
      <alignment horizontal="left" vertical="top" wrapText="1"/>
    </xf>
    <xf numFmtId="164" fontId="46" fillId="2" borderId="1" xfId="3" applyFont="1" applyFill="1" applyBorder="1" applyAlignment="1">
      <alignment horizontal="left" vertical="top" wrapText="1"/>
    </xf>
    <xf numFmtId="14" fontId="46" fillId="2" borderId="1" xfId="3" applyNumberFormat="1" applyFont="1" applyFill="1" applyBorder="1" applyAlignment="1">
      <alignment horizontal="left" vertical="top" wrapText="1"/>
    </xf>
    <xf numFmtId="0" fontId="46" fillId="0" borderId="1" xfId="2" applyFont="1" applyFill="1" applyBorder="1" applyAlignment="1">
      <alignment horizontal="left" vertical="top" wrapText="1"/>
    </xf>
    <xf numFmtId="0" fontId="20" fillId="2" borderId="1" xfId="2" applyFont="1" applyFill="1" applyBorder="1" applyAlignment="1">
      <alignment horizontal="center" vertical="top"/>
    </xf>
    <xf numFmtId="0" fontId="46" fillId="2" borderId="0" xfId="2" applyFont="1" applyFill="1" applyBorder="1" applyAlignment="1">
      <alignment horizontal="left" vertical="top"/>
    </xf>
    <xf numFmtId="0" fontId="46" fillId="2" borderId="0" xfId="2" applyFont="1" applyFill="1" applyAlignment="1">
      <alignment horizontal="left" vertical="top"/>
    </xf>
    <xf numFmtId="0" fontId="20" fillId="2" borderId="1" xfId="2" applyFont="1" applyFill="1" applyBorder="1" applyAlignment="1">
      <alignment horizontal="center"/>
    </xf>
    <xf numFmtId="0" fontId="46" fillId="0" borderId="0" xfId="2" applyFont="1"/>
    <xf numFmtId="0" fontId="47" fillId="2" borderId="1" xfId="0" applyFont="1" applyFill="1" applyBorder="1" applyAlignment="1">
      <alignment horizontal="left" vertical="top" wrapText="1"/>
    </xf>
    <xf numFmtId="0" fontId="20" fillId="2" borderId="2" xfId="2" applyFont="1" applyFill="1" applyBorder="1" applyAlignment="1">
      <alignment horizontal="left" vertical="top" wrapText="1"/>
    </xf>
    <xf numFmtId="0" fontId="46" fillId="0" borderId="0" xfId="2" applyFont="1" applyBorder="1" applyAlignment="1"/>
    <xf numFmtId="0" fontId="46" fillId="2" borderId="1" xfId="0" applyFont="1" applyFill="1" applyBorder="1" applyAlignment="1">
      <alignment horizontal="left" vertical="top"/>
    </xf>
    <xf numFmtId="165" fontId="46" fillId="2" borderId="1" xfId="0" applyNumberFormat="1" applyFont="1" applyFill="1" applyBorder="1" applyAlignment="1">
      <alignment horizontal="left" vertical="top" wrapText="1"/>
    </xf>
    <xf numFmtId="43" fontId="46" fillId="2" borderId="1" xfId="2" applyNumberFormat="1" applyFont="1" applyFill="1" applyBorder="1" applyAlignment="1">
      <alignment horizontal="left" vertical="top" wrapText="1"/>
    </xf>
    <xf numFmtId="0" fontId="46" fillId="0" borderId="0" xfId="2" applyFont="1" applyBorder="1"/>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xf>
    <xf numFmtId="4" fontId="19" fillId="0" borderId="1" xfId="0" applyNumberFormat="1" applyFont="1" applyFill="1" applyBorder="1" applyAlignment="1">
      <alignment horizontal="left" vertical="top"/>
    </xf>
    <xf numFmtId="14" fontId="46" fillId="0" borderId="1" xfId="3" applyNumberFormat="1" applyFont="1" applyFill="1" applyBorder="1" applyAlignment="1">
      <alignment horizontal="left" vertical="top" wrapText="1"/>
    </xf>
    <xf numFmtId="164" fontId="46" fillId="0" borderId="1" xfId="3" applyFont="1" applyFill="1" applyBorder="1" applyAlignment="1">
      <alignment horizontal="left" vertical="top" wrapText="1"/>
    </xf>
    <xf numFmtId="0" fontId="48" fillId="0" borderId="2" xfId="0" applyFont="1" applyFill="1" applyBorder="1" applyAlignment="1">
      <alignment horizontal="left" vertical="top" wrapText="1"/>
    </xf>
    <xf numFmtId="0" fontId="20" fillId="0" borderId="1" xfId="2" applyFont="1" applyFill="1" applyBorder="1" applyAlignment="1">
      <alignment horizontal="center"/>
    </xf>
    <xf numFmtId="0" fontId="46" fillId="0" borderId="0" xfId="2" applyFont="1" applyFill="1" applyBorder="1"/>
    <xf numFmtId="0" fontId="46" fillId="0" borderId="0" xfId="2" applyFont="1" applyFill="1"/>
    <xf numFmtId="0" fontId="19" fillId="2" borderId="1" xfId="0" applyFont="1" applyFill="1" applyBorder="1" applyAlignment="1">
      <alignment horizontal="left" vertical="top" wrapText="1"/>
    </xf>
    <xf numFmtId="0" fontId="19" fillId="2" borderId="1" xfId="0" applyFont="1" applyFill="1" applyBorder="1" applyAlignment="1">
      <alignment horizontal="left" vertical="top"/>
    </xf>
    <xf numFmtId="4" fontId="19" fillId="2" borderId="1" xfId="0" applyNumberFormat="1" applyFont="1" applyFill="1" applyBorder="1" applyAlignment="1">
      <alignment horizontal="left" vertical="top"/>
    </xf>
    <xf numFmtId="0" fontId="19" fillId="3" borderId="1" xfId="0" applyFont="1" applyFill="1" applyBorder="1" applyAlignment="1">
      <alignment horizontal="left" vertical="top" wrapText="1"/>
    </xf>
    <xf numFmtId="0" fontId="48" fillId="2" borderId="2" xfId="0" applyFont="1" applyFill="1" applyBorder="1" applyAlignment="1">
      <alignment horizontal="left" vertical="top" wrapText="1"/>
    </xf>
    <xf numFmtId="3" fontId="19" fillId="2" borderId="1" xfId="0" applyNumberFormat="1" applyFont="1" applyFill="1" applyBorder="1" applyAlignment="1">
      <alignment horizontal="left" vertical="top"/>
    </xf>
    <xf numFmtId="0" fontId="19" fillId="2" borderId="1" xfId="0" applyFont="1" applyFill="1" applyBorder="1" applyAlignment="1">
      <alignment vertical="top" wrapText="1"/>
    </xf>
    <xf numFmtId="0" fontId="45" fillId="2" borderId="2" xfId="0" applyFont="1" applyFill="1" applyBorder="1" applyAlignment="1">
      <alignment horizontal="left" vertical="top" wrapText="1"/>
    </xf>
    <xf numFmtId="0" fontId="18" fillId="2" borderId="2" xfId="0" applyFont="1" applyFill="1" applyBorder="1" applyAlignment="1">
      <alignment horizontal="left" vertical="top" wrapText="1"/>
    </xf>
    <xf numFmtId="0" fontId="46" fillId="2" borderId="1" xfId="2" applyFont="1" applyFill="1" applyBorder="1" applyAlignment="1">
      <alignment vertical="top" wrapText="1"/>
    </xf>
    <xf numFmtId="0" fontId="46" fillId="2" borderId="1" xfId="2" applyFont="1" applyFill="1" applyBorder="1" applyAlignment="1">
      <alignment vertical="top"/>
    </xf>
    <xf numFmtId="164" fontId="46" fillId="2" borderId="1" xfId="3" applyFont="1" applyFill="1" applyBorder="1" applyAlignment="1">
      <alignment vertical="top"/>
    </xf>
    <xf numFmtId="0" fontId="20" fillId="2" borderId="2" xfId="2" applyFont="1" applyFill="1" applyBorder="1" applyAlignment="1">
      <alignment horizontal="center" vertical="center" wrapText="1"/>
    </xf>
    <xf numFmtId="0" fontId="46" fillId="0" borderId="1" xfId="2" applyFont="1" applyFill="1" applyBorder="1" applyAlignment="1">
      <alignment vertical="top" wrapText="1"/>
    </xf>
    <xf numFmtId="0" fontId="46" fillId="0" borderId="1" xfId="2" applyFont="1" applyFill="1" applyBorder="1" applyAlignment="1">
      <alignment vertical="top"/>
    </xf>
    <xf numFmtId="164" fontId="46" fillId="0" borderId="1" xfId="3" applyFont="1" applyFill="1" applyBorder="1" applyAlignment="1">
      <alignment vertical="top"/>
    </xf>
    <xf numFmtId="9" fontId="46" fillId="0" borderId="1" xfId="2" applyNumberFormat="1" applyFont="1" applyFill="1" applyBorder="1" applyAlignment="1">
      <alignment horizontal="center" vertical="top" wrapText="1"/>
    </xf>
    <xf numFmtId="164" fontId="46" fillId="0" borderId="1" xfId="3" applyFont="1" applyFill="1" applyBorder="1" applyAlignment="1">
      <alignment vertical="top" wrapText="1"/>
    </xf>
    <xf numFmtId="0" fontId="20" fillId="0" borderId="2" xfId="2" applyFont="1" applyFill="1" applyBorder="1" applyAlignment="1">
      <alignment vertical="top" wrapText="1"/>
    </xf>
    <xf numFmtId="164" fontId="16" fillId="0" borderId="12" xfId="3" applyFont="1" applyFill="1" applyBorder="1" applyAlignment="1">
      <alignment vertical="top"/>
    </xf>
    <xf numFmtId="164" fontId="46" fillId="2" borderId="1" xfId="3" applyFont="1" applyFill="1" applyBorder="1" applyAlignment="1">
      <alignment vertical="top" wrapText="1"/>
    </xf>
    <xf numFmtId="9" fontId="46" fillId="2" borderId="1" xfId="2" applyNumberFormat="1" applyFont="1" applyFill="1" applyBorder="1" applyAlignment="1">
      <alignment horizontal="center" vertical="top" wrapText="1"/>
    </xf>
    <xf numFmtId="0" fontId="20" fillId="2" borderId="2" xfId="2" applyFont="1" applyFill="1" applyBorder="1" applyAlignment="1">
      <alignment vertical="top" wrapText="1"/>
    </xf>
    <xf numFmtId="9" fontId="46" fillId="2" borderId="1" xfId="2" applyNumberFormat="1" applyFont="1" applyFill="1" applyBorder="1" applyAlignment="1">
      <alignment vertical="top" wrapText="1"/>
    </xf>
    <xf numFmtId="0" fontId="45" fillId="0" borderId="1" xfId="0" applyFont="1" applyFill="1" applyBorder="1" applyAlignment="1">
      <alignment horizontal="center" vertical="center" wrapText="1"/>
    </xf>
    <xf numFmtId="0" fontId="45" fillId="2" borderId="1" xfId="0" applyFont="1" applyFill="1" applyBorder="1" applyAlignment="1">
      <alignment vertical="top" wrapText="1"/>
    </xf>
    <xf numFmtId="0" fontId="45" fillId="2" borderId="2" xfId="0" applyFont="1" applyFill="1" applyBorder="1" applyAlignment="1">
      <alignment vertical="top" wrapText="1"/>
    </xf>
    <xf numFmtId="0" fontId="45" fillId="2" borderId="1" xfId="0" applyFont="1" applyFill="1" applyBorder="1" applyAlignment="1">
      <alignment horizontal="center" vertical="top" wrapText="1"/>
    </xf>
    <xf numFmtId="0" fontId="46" fillId="0" borderId="0" xfId="2" applyFont="1" applyAlignment="1"/>
    <xf numFmtId="0" fontId="46" fillId="2" borderId="1" xfId="2" applyFont="1" applyFill="1" applyBorder="1" applyAlignment="1">
      <alignment horizontal="center" vertical="top" wrapText="1"/>
    </xf>
    <xf numFmtId="0" fontId="46" fillId="3" borderId="0" xfId="2" applyFont="1" applyFill="1" applyBorder="1" applyAlignment="1"/>
    <xf numFmtId="0" fontId="46" fillId="3" borderId="0" xfId="2" applyFont="1" applyFill="1" applyAlignment="1"/>
    <xf numFmtId="0" fontId="46" fillId="3" borderId="0" xfId="2" applyFont="1" applyFill="1"/>
    <xf numFmtId="0" fontId="49" fillId="0" borderId="0" xfId="2" applyFont="1" applyBorder="1" applyAlignment="1"/>
    <xf numFmtId="0" fontId="49" fillId="0" borderId="0" xfId="2" applyFont="1" applyAlignment="1"/>
    <xf numFmtId="0" fontId="49" fillId="0" borderId="0" xfId="2" applyFont="1"/>
    <xf numFmtId="0" fontId="46" fillId="2" borderId="1" xfId="2" applyFont="1" applyFill="1" applyBorder="1" applyAlignment="1">
      <alignment horizontal="left" vertical="top"/>
    </xf>
    <xf numFmtId="164" fontId="46" fillId="2" borderId="1" xfId="3" applyFont="1" applyFill="1" applyBorder="1" applyAlignment="1">
      <alignment horizontal="left" vertical="top"/>
    </xf>
    <xf numFmtId="164" fontId="46" fillId="0" borderId="1" xfId="3" applyFont="1" applyFill="1" applyBorder="1" applyAlignment="1">
      <alignment horizontal="left" vertical="top"/>
    </xf>
    <xf numFmtId="0" fontId="49" fillId="2" borderId="0" xfId="2" applyFont="1" applyFill="1" applyBorder="1" applyAlignment="1">
      <alignment horizontal="left" vertical="top"/>
    </xf>
    <xf numFmtId="0" fontId="49" fillId="2" borderId="0" xfId="2" applyFont="1" applyFill="1" applyAlignment="1">
      <alignment horizontal="left" vertical="top"/>
    </xf>
    <xf numFmtId="167" fontId="46" fillId="2" borderId="1" xfId="2" applyNumberFormat="1" applyFont="1" applyFill="1" applyBorder="1" applyAlignment="1">
      <alignment horizontal="left" vertical="top" wrapText="1"/>
    </xf>
    <xf numFmtId="167" fontId="46" fillId="0" borderId="1" xfId="2" applyNumberFormat="1" applyFont="1" applyFill="1" applyBorder="1" applyAlignment="1">
      <alignment horizontal="left" vertical="top" wrapText="1"/>
    </xf>
    <xf numFmtId="0" fontId="46" fillId="0" borderId="1" xfId="2" applyFont="1" applyFill="1" applyBorder="1" applyAlignment="1">
      <alignment horizontal="center" vertical="top" wrapText="1"/>
    </xf>
    <xf numFmtId="165" fontId="46" fillId="2" borderId="1" xfId="2" applyNumberFormat="1" applyFont="1" applyFill="1" applyBorder="1" applyAlignment="1">
      <alignment horizontal="left" vertical="top"/>
    </xf>
    <xf numFmtId="165" fontId="46" fillId="0" borderId="1" xfId="2" applyNumberFormat="1" applyFont="1" applyFill="1" applyBorder="1" applyAlignment="1">
      <alignment horizontal="left" vertical="top"/>
    </xf>
    <xf numFmtId="4" fontId="46" fillId="2" borderId="1" xfId="2" applyNumberFormat="1" applyFont="1" applyFill="1" applyBorder="1" applyAlignment="1">
      <alignment horizontal="left" vertical="top"/>
    </xf>
    <xf numFmtId="165" fontId="46" fillId="2" borderId="1" xfId="2" applyNumberFormat="1" applyFont="1" applyFill="1" applyBorder="1" applyAlignment="1">
      <alignment horizontal="left" vertical="top" wrapText="1"/>
    </xf>
    <xf numFmtId="165" fontId="46" fillId="0" borderId="1" xfId="2" applyNumberFormat="1" applyFont="1" applyFill="1" applyBorder="1" applyAlignment="1">
      <alignment horizontal="left" vertical="top" wrapText="1"/>
    </xf>
    <xf numFmtId="0" fontId="46" fillId="0" borderId="0" xfId="2" applyFont="1" applyAlignment="1">
      <alignment horizontal="left" vertical="top" wrapText="1"/>
    </xf>
    <xf numFmtId="0" fontId="27" fillId="0" borderId="0" xfId="2" applyFont="1" applyAlignment="1">
      <alignment horizontal="left" vertical="top" wrapText="1"/>
    </xf>
    <xf numFmtId="0" fontId="46" fillId="8" borderId="0" xfId="2" applyFont="1" applyFill="1" applyAlignment="1">
      <alignment horizontal="left" vertical="top" wrapText="1"/>
    </xf>
    <xf numFmtId="0" fontId="46" fillId="3" borderId="0" xfId="2" applyFont="1" applyFill="1" applyAlignment="1">
      <alignment horizontal="left" vertical="top" wrapText="1"/>
    </xf>
    <xf numFmtId="0" fontId="20" fillId="0" borderId="0" xfId="2" applyFont="1" applyAlignment="1">
      <alignment horizontal="left" vertical="top" wrapText="1"/>
    </xf>
    <xf numFmtId="0" fontId="20" fillId="0" borderId="1" xfId="2" applyFont="1" applyBorder="1" applyAlignment="1">
      <alignment horizontal="center"/>
    </xf>
    <xf numFmtId="0" fontId="52" fillId="31" borderId="1" xfId="0" applyFont="1" applyFill="1" applyBorder="1" applyAlignment="1">
      <alignment horizontal="center" vertical="center" wrapText="1"/>
    </xf>
    <xf numFmtId="0" fontId="21" fillId="0" borderId="24" xfId="0" applyFont="1" applyBorder="1" applyAlignment="1">
      <alignment vertical="center"/>
    </xf>
    <xf numFmtId="0" fontId="21" fillId="0" borderId="11" xfId="0" applyFont="1" applyBorder="1" applyAlignment="1">
      <alignment vertical="center"/>
    </xf>
    <xf numFmtId="0" fontId="45" fillId="33" borderId="24" xfId="0" applyFont="1" applyFill="1" applyBorder="1" applyAlignment="1">
      <alignment vertical="center" wrapText="1"/>
    </xf>
    <xf numFmtId="0" fontId="21" fillId="0" borderId="11" xfId="0" applyFont="1" applyBorder="1" applyAlignment="1">
      <alignment horizontal="center" vertical="center"/>
    </xf>
    <xf numFmtId="0" fontId="45" fillId="0" borderId="24" xfId="0" applyFont="1" applyBorder="1" applyAlignment="1">
      <alignment vertical="center" wrapText="1"/>
    </xf>
    <xf numFmtId="0" fontId="52" fillId="0" borderId="24" xfId="0" applyFont="1" applyBorder="1" applyAlignment="1">
      <alignment vertical="center"/>
    </xf>
    <xf numFmtId="0" fontId="21" fillId="0" borderId="1" xfId="0" applyFont="1" applyBorder="1" applyAlignment="1">
      <alignment horizontal="center" vertical="center"/>
    </xf>
    <xf numFmtId="9" fontId="21" fillId="0" borderId="11" xfId="0" applyNumberFormat="1" applyFont="1" applyBorder="1" applyAlignment="1">
      <alignment horizontal="center" vertical="center"/>
    </xf>
    <xf numFmtId="0" fontId="52" fillId="31" borderId="23" xfId="0" applyFont="1" applyFill="1" applyBorder="1" applyAlignment="1">
      <alignment horizontal="center" vertical="center" wrapText="1"/>
    </xf>
    <xf numFmtId="0" fontId="52" fillId="0" borderId="24" xfId="0" applyFont="1" applyBorder="1" applyAlignment="1">
      <alignment vertical="center" wrapText="1"/>
    </xf>
    <xf numFmtId="0" fontId="21" fillId="0" borderId="0" xfId="0" applyFont="1" applyBorder="1" applyAlignment="1">
      <alignment vertical="center"/>
    </xf>
    <xf numFmtId="0" fontId="21" fillId="0" borderId="0" xfId="0" applyFont="1" applyBorder="1" applyAlignment="1">
      <alignment horizontal="center" vertical="center"/>
    </xf>
    <xf numFmtId="0" fontId="17" fillId="33" borderId="24" xfId="0" applyFont="1" applyFill="1" applyBorder="1" applyAlignment="1">
      <alignment vertical="center" wrapText="1"/>
    </xf>
    <xf numFmtId="0" fontId="17" fillId="2" borderId="24" xfId="0" applyFont="1" applyFill="1" applyBorder="1" applyAlignment="1">
      <alignment vertical="center" wrapText="1"/>
    </xf>
    <xf numFmtId="0" fontId="21" fillId="2" borderId="11" xfId="0" applyFont="1" applyFill="1" applyBorder="1" applyAlignment="1">
      <alignment horizontal="center" vertical="center"/>
    </xf>
    <xf numFmtId="0" fontId="17" fillId="0" borderId="2" xfId="0" applyFont="1" applyBorder="1"/>
    <xf numFmtId="0" fontId="17" fillId="33" borderId="1" xfId="0" applyFont="1" applyFill="1" applyBorder="1" applyAlignment="1">
      <alignment vertical="center" wrapText="1"/>
    </xf>
    <xf numFmtId="0" fontId="21" fillId="0" borderId="23" xfId="0" applyFont="1" applyBorder="1" applyAlignment="1">
      <alignment horizontal="center" vertical="center"/>
    </xf>
    <xf numFmtId="0" fontId="52" fillId="0" borderId="0" xfId="0" applyFont="1" applyBorder="1" applyAlignment="1">
      <alignment vertical="center"/>
    </xf>
    <xf numFmtId="9" fontId="21" fillId="0" borderId="0" xfId="0" applyNumberFormat="1" applyFont="1" applyBorder="1" applyAlignment="1">
      <alignment horizontal="center" vertical="center"/>
    </xf>
    <xf numFmtId="0" fontId="21" fillId="0" borderId="1" xfId="0" applyFont="1" applyBorder="1" applyAlignment="1">
      <alignment vertical="center"/>
    </xf>
    <xf numFmtId="0" fontId="17" fillId="0" borderId="1" xfId="0" applyFont="1" applyBorder="1"/>
    <xf numFmtId="0" fontId="17" fillId="0" borderId="1" xfId="0" applyFont="1" applyBorder="1" applyAlignment="1">
      <alignment vertical="center" wrapText="1"/>
    </xf>
    <xf numFmtId="0" fontId="52" fillId="0" borderId="1" xfId="0" applyFont="1" applyBorder="1" applyAlignment="1">
      <alignment vertical="center"/>
    </xf>
    <xf numFmtId="9" fontId="21" fillId="0" borderId="1" xfId="0" applyNumberFormat="1" applyFont="1" applyBorder="1" applyAlignment="1">
      <alignment horizontal="center" vertical="center"/>
    </xf>
    <xf numFmtId="9" fontId="18" fillId="0" borderId="1" xfId="65" applyFont="1" applyBorder="1"/>
    <xf numFmtId="9" fontId="18" fillId="0" borderId="1" xfId="65" applyFont="1" applyBorder="1" applyAlignment="1">
      <alignment horizontal="center" vertical="center"/>
    </xf>
    <xf numFmtId="0" fontId="0" fillId="0" borderId="1" xfId="0" applyBorder="1"/>
    <xf numFmtId="0" fontId="21" fillId="7" borderId="11" xfId="0" applyFont="1" applyFill="1" applyBorder="1" applyAlignment="1">
      <alignment horizontal="center" vertical="center"/>
    </xf>
    <xf numFmtId="0" fontId="21" fillId="7" borderId="1" xfId="0" applyFont="1" applyFill="1" applyBorder="1" applyAlignment="1">
      <alignment horizontal="center" vertical="center"/>
    </xf>
    <xf numFmtId="164" fontId="16" fillId="5" borderId="1" xfId="3" applyFont="1" applyFill="1" applyBorder="1" applyAlignment="1">
      <alignment horizontal="left" vertical="top" wrapText="1"/>
    </xf>
    <xf numFmtId="0" fontId="17" fillId="5" borderId="0" xfId="0" applyFont="1" applyFill="1"/>
    <xf numFmtId="0" fontId="16" fillId="5" borderId="1" xfId="0" applyFont="1" applyFill="1" applyBorder="1" applyAlignment="1">
      <alignment vertical="top"/>
    </xf>
    <xf numFmtId="0" fontId="15" fillId="5" borderId="1" xfId="0" applyFont="1" applyFill="1" applyBorder="1" applyAlignment="1">
      <alignment vertical="top" wrapText="1"/>
    </xf>
    <xf numFmtId="0" fontId="15" fillId="5" borderId="2" xfId="0" applyFont="1" applyFill="1" applyBorder="1" applyAlignment="1">
      <alignment vertical="top"/>
    </xf>
    <xf numFmtId="0" fontId="21" fillId="2" borderId="1" xfId="0" applyFont="1" applyFill="1" applyBorder="1" applyAlignment="1">
      <alignment horizontal="center" vertical="center"/>
    </xf>
    <xf numFmtId="0" fontId="15" fillId="2" borderId="1" xfId="2" applyFont="1" applyFill="1" applyBorder="1" applyAlignment="1">
      <alignment horizontal="left" vertical="top" wrapText="1"/>
    </xf>
    <xf numFmtId="164" fontId="26" fillId="5" borderId="1" xfId="19" applyFont="1" applyFill="1" applyBorder="1" applyAlignment="1">
      <alignment vertical="top" wrapText="1"/>
    </xf>
    <xf numFmtId="164" fontId="16" fillId="5" borderId="1" xfId="11" applyFont="1" applyFill="1" applyBorder="1" applyAlignment="1">
      <alignment vertical="top"/>
    </xf>
    <xf numFmtId="0" fontId="23" fillId="5" borderId="1" xfId="0" applyFont="1" applyFill="1" applyBorder="1" applyAlignment="1">
      <alignment horizontal="left" vertical="top" wrapText="1"/>
    </xf>
    <xf numFmtId="0" fontId="23" fillId="5" borderId="1" xfId="0" applyFont="1" applyFill="1" applyBorder="1" applyAlignment="1">
      <alignment vertical="top" wrapText="1"/>
    </xf>
    <xf numFmtId="43" fontId="53" fillId="0" borderId="3" xfId="0" applyNumberFormat="1" applyFont="1" applyFill="1" applyBorder="1"/>
    <xf numFmtId="164" fontId="54" fillId="0" borderId="25" xfId="3" applyFont="1" applyFill="1" applyBorder="1"/>
    <xf numFmtId="3" fontId="16" fillId="0" borderId="1" xfId="2" applyNumberFormat="1" applyFont="1" applyFill="1" applyBorder="1" applyAlignment="1">
      <alignment horizontal="right" vertical="top" wrapText="1"/>
    </xf>
    <xf numFmtId="0" fontId="55" fillId="2" borderId="1" xfId="2" applyFont="1" applyFill="1" applyBorder="1" applyAlignment="1">
      <alignment horizontal="left" vertical="top" wrapText="1"/>
    </xf>
    <xf numFmtId="168" fontId="16" fillId="2" borderId="1" xfId="1" applyNumberFormat="1" applyFont="1" applyFill="1" applyBorder="1" applyAlignment="1">
      <alignment vertical="top" wrapText="1"/>
    </xf>
    <xf numFmtId="164" fontId="26" fillId="2" borderId="1" xfId="64" applyFont="1" applyFill="1" applyBorder="1" applyAlignment="1">
      <alignment vertical="top" wrapText="1"/>
    </xf>
    <xf numFmtId="15" fontId="16" fillId="2" borderId="1" xfId="0" applyNumberFormat="1" applyFont="1" applyFill="1" applyBorder="1" applyAlignment="1">
      <alignment vertical="top" wrapText="1"/>
    </xf>
    <xf numFmtId="9" fontId="16" fillId="2" borderId="1" xfId="2" applyNumberFormat="1" applyFont="1" applyFill="1" applyBorder="1" applyAlignment="1">
      <alignment horizontal="center" vertical="top" wrapText="1"/>
    </xf>
    <xf numFmtId="9" fontId="16" fillId="2" borderId="1" xfId="2" applyNumberFormat="1" applyFont="1" applyFill="1" applyBorder="1" applyAlignment="1">
      <alignment vertical="top" wrapText="1"/>
    </xf>
    <xf numFmtId="0" fontId="27" fillId="2" borderId="1" xfId="2" applyFont="1" applyFill="1" applyBorder="1" applyAlignment="1">
      <alignment vertical="top" wrapText="1"/>
    </xf>
    <xf numFmtId="0" fontId="15" fillId="2" borderId="1" xfId="0" applyFont="1" applyFill="1" applyBorder="1" applyAlignment="1">
      <alignment vertical="top" wrapText="1"/>
    </xf>
    <xf numFmtId="0" fontId="15" fillId="2" borderId="1" xfId="2" applyFont="1" applyFill="1" applyBorder="1" applyAlignment="1">
      <alignment horizontal="left" vertical="top" wrapText="1"/>
    </xf>
    <xf numFmtId="43" fontId="53" fillId="2" borderId="3" xfId="0" applyNumberFormat="1" applyFont="1" applyFill="1" applyBorder="1"/>
    <xf numFmtId="0" fontId="17" fillId="2" borderId="0" xfId="0" applyFont="1" applyFill="1" applyAlignment="1">
      <alignment vertical="top" wrapText="1"/>
    </xf>
    <xf numFmtId="164" fontId="16" fillId="2" borderId="1" xfId="1" applyFont="1" applyFill="1" applyBorder="1" applyAlignment="1">
      <alignment horizontal="right" vertical="top"/>
    </xf>
    <xf numFmtId="164" fontId="16" fillId="2" borderId="1" xfId="11" applyFont="1" applyFill="1" applyBorder="1" applyAlignment="1">
      <alignment vertical="top" wrapText="1"/>
    </xf>
    <xf numFmtId="164" fontId="25" fillId="2" borderId="1" xfId="3" applyFont="1" applyFill="1" applyBorder="1" applyAlignment="1">
      <alignment horizontal="left" vertical="top"/>
    </xf>
    <xf numFmtId="0" fontId="16" fillId="2" borderId="0" xfId="0" applyFont="1" applyFill="1" applyAlignment="1">
      <alignment horizontal="left" vertical="top" wrapText="1"/>
    </xf>
    <xf numFmtId="0" fontId="20" fillId="2" borderId="1" xfId="2" applyFont="1" applyFill="1" applyBorder="1" applyAlignment="1">
      <alignment horizontal="center" vertical="center" wrapText="1"/>
    </xf>
    <xf numFmtId="0" fontId="56" fillId="2" borderId="1" xfId="0" applyFont="1" applyFill="1" applyBorder="1" applyAlignment="1">
      <alignment vertical="top" wrapText="1"/>
    </xf>
    <xf numFmtId="0" fontId="56" fillId="0" borderId="1" xfId="0" applyFont="1" applyFill="1" applyBorder="1" applyAlignment="1">
      <alignment vertical="top" wrapText="1"/>
    </xf>
    <xf numFmtId="0" fontId="56" fillId="2" borderId="1" xfId="2" applyFont="1" applyFill="1" applyBorder="1" applyAlignment="1">
      <alignment vertical="top" wrapText="1"/>
    </xf>
    <xf numFmtId="0" fontId="56" fillId="0" borderId="1" xfId="2" applyFont="1" applyFill="1" applyBorder="1" applyAlignment="1">
      <alignment vertical="top" wrapText="1"/>
    </xf>
    <xf numFmtId="0" fontId="16" fillId="0" borderId="1" xfId="2" applyFont="1" applyFill="1" applyBorder="1" applyAlignment="1">
      <alignment vertical="top" wrapText="1"/>
    </xf>
    <xf numFmtId="0" fontId="16" fillId="0" borderId="1" xfId="12" applyFont="1" applyFill="1" applyBorder="1" applyAlignment="1">
      <alignment vertical="top" wrapText="1"/>
    </xf>
    <xf numFmtId="43" fontId="57" fillId="0" borderId="3" xfId="0" applyNumberFormat="1" applyFont="1" applyFill="1" applyBorder="1" applyAlignment="1">
      <alignment horizontal="center" vertical="top"/>
    </xf>
    <xf numFmtId="164" fontId="56" fillId="2" borderId="1" xfId="1" applyFont="1" applyFill="1" applyBorder="1" applyAlignment="1">
      <alignment horizontal="left" vertical="top" wrapText="1"/>
    </xf>
    <xf numFmtId="0" fontId="58" fillId="2" borderId="1" xfId="2" applyFont="1" applyFill="1" applyBorder="1" applyAlignment="1">
      <alignment horizontal="left" vertical="top" wrapText="1"/>
    </xf>
    <xf numFmtId="164" fontId="56" fillId="0" borderId="1" xfId="1" applyFont="1" applyFill="1" applyBorder="1" applyAlignment="1">
      <alignment horizontal="left" vertical="top" wrapText="1"/>
    </xf>
    <xf numFmtId="0" fontId="56" fillId="2" borderId="1" xfId="2" applyFont="1" applyFill="1" applyBorder="1" applyAlignment="1">
      <alignment horizontal="left" vertical="top" wrapText="1"/>
    </xf>
    <xf numFmtId="0" fontId="56" fillId="2" borderId="1" xfId="0" applyFont="1" applyFill="1" applyBorder="1" applyAlignment="1">
      <alignment horizontal="left" vertical="top" wrapText="1"/>
    </xf>
    <xf numFmtId="0" fontId="52" fillId="2" borderId="2" xfId="0" applyFont="1" applyFill="1" applyBorder="1" applyAlignment="1">
      <alignment horizontal="left" vertical="top" wrapText="1"/>
    </xf>
    <xf numFmtId="3" fontId="17" fillId="2" borderId="1" xfId="0" applyNumberFormat="1" applyFont="1" applyFill="1" applyBorder="1" applyAlignment="1">
      <alignment horizontal="left" vertical="top"/>
    </xf>
    <xf numFmtId="0" fontId="1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5" fillId="2" borderId="1" xfId="0" applyFont="1" applyFill="1" applyBorder="1" applyAlignment="1">
      <alignment vertical="top" wrapText="1"/>
    </xf>
    <xf numFmtId="0" fontId="16" fillId="7" borderId="1" xfId="0" applyFont="1" applyFill="1" applyBorder="1" applyAlignment="1">
      <alignment vertical="top" wrapText="1"/>
    </xf>
    <xf numFmtId="0" fontId="4" fillId="2" borderId="1" xfId="0" applyFont="1" applyFill="1" applyBorder="1" applyAlignment="1">
      <alignment horizontal="left" vertical="top" wrapText="1"/>
    </xf>
    <xf numFmtId="0" fontId="59" fillId="2" borderId="1" xfId="0" applyFont="1" applyFill="1" applyBorder="1" applyAlignment="1">
      <alignment horizontal="left" vertical="top" wrapText="1"/>
    </xf>
    <xf numFmtId="0" fontId="59" fillId="0" borderId="1" xfId="0" applyFont="1" applyFill="1" applyBorder="1" applyAlignment="1">
      <alignment horizontal="left" vertical="top" wrapText="1"/>
    </xf>
    <xf numFmtId="0" fontId="2" fillId="2" borderId="1" xfId="2" applyFont="1" applyFill="1" applyBorder="1" applyAlignment="1">
      <alignment horizontal="left" vertical="top" wrapText="1"/>
    </xf>
    <xf numFmtId="0" fontId="60" fillId="2" borderId="1" xfId="2" applyFont="1" applyFill="1" applyBorder="1" applyAlignment="1">
      <alignment vertical="top" wrapText="1"/>
    </xf>
    <xf numFmtId="0" fontId="61" fillId="2" borderId="1" xfId="2" applyFont="1" applyFill="1" applyBorder="1" applyAlignment="1">
      <alignment vertical="top" wrapText="1"/>
    </xf>
    <xf numFmtId="0" fontId="61" fillId="2" borderId="1" xfId="2" applyFont="1" applyFill="1" applyBorder="1" applyAlignment="1">
      <alignment vertical="top"/>
    </xf>
    <xf numFmtId="9" fontId="61" fillId="2" borderId="1" xfId="2" applyNumberFormat="1" applyFont="1" applyFill="1" applyBorder="1" applyAlignment="1">
      <alignment horizontal="center" vertical="top" wrapText="1"/>
    </xf>
    <xf numFmtId="9" fontId="61" fillId="2" borderId="1" xfId="2" applyNumberFormat="1" applyFont="1" applyFill="1" applyBorder="1" applyAlignment="1">
      <alignment horizontal="left" vertical="top" wrapText="1"/>
    </xf>
    <xf numFmtId="0" fontId="62" fillId="2" borderId="1" xfId="2" applyFont="1" applyFill="1" applyBorder="1" applyAlignment="1">
      <alignment vertical="top" wrapText="1"/>
    </xf>
    <xf numFmtId="0" fontId="55" fillId="2" borderId="1" xfId="2" applyFont="1" applyFill="1" applyBorder="1" applyAlignment="1">
      <alignment vertical="top" wrapText="1"/>
    </xf>
    <xf numFmtId="0" fontId="16" fillId="2" borderId="1" xfId="2" applyFont="1" applyFill="1" applyBorder="1" applyAlignment="1">
      <alignment horizontal="center" vertical="top" wrapText="1"/>
    </xf>
    <xf numFmtId="0" fontId="62" fillId="2" borderId="1" xfId="2" applyFont="1" applyFill="1" applyBorder="1" applyAlignment="1">
      <alignment horizontal="left" vertical="top" wrapText="1"/>
    </xf>
    <xf numFmtId="0" fontId="55" fillId="2" borderId="1" xfId="2" applyFont="1" applyFill="1" applyBorder="1" applyAlignment="1">
      <alignment horizontal="left" vertical="top"/>
    </xf>
    <xf numFmtId="0" fontId="56" fillId="7" borderId="1" xfId="0" applyFont="1" applyFill="1" applyBorder="1" applyAlignment="1">
      <alignment vertical="top" wrapText="1"/>
    </xf>
    <xf numFmtId="0" fontId="16" fillId="7" borderId="1" xfId="0" applyFont="1" applyFill="1" applyBorder="1" applyAlignment="1">
      <alignment horizontal="left" vertical="top" wrapText="1"/>
    </xf>
    <xf numFmtId="0" fontId="16" fillId="7" borderId="1" xfId="0" applyFont="1" applyFill="1" applyBorder="1" applyAlignment="1">
      <alignment vertical="top"/>
    </xf>
    <xf numFmtId="0" fontId="16" fillId="8" borderId="1" xfId="2" applyFont="1" applyFill="1" applyBorder="1" applyAlignment="1">
      <alignment vertical="top" wrapText="1"/>
    </xf>
    <xf numFmtId="0" fontId="16" fillId="8" borderId="1" xfId="0" applyFont="1" applyFill="1" applyBorder="1" applyAlignment="1">
      <alignment vertical="top" wrapText="1"/>
    </xf>
    <xf numFmtId="164" fontId="25" fillId="2" borderId="1" xfId="64" applyFont="1" applyFill="1" applyBorder="1" applyAlignment="1">
      <alignment vertical="top" wrapText="1"/>
    </xf>
    <xf numFmtId="0" fontId="63" fillId="0" borderId="0" xfId="0" applyFont="1"/>
    <xf numFmtId="0" fontId="15" fillId="2" borderId="1" xfId="0" applyFont="1" applyFill="1" applyBorder="1" applyAlignment="1">
      <alignment vertical="top" wrapText="1"/>
    </xf>
    <xf numFmtId="164" fontId="25" fillId="2" borderId="1" xfId="19" applyFont="1" applyFill="1" applyBorder="1" applyAlignment="1">
      <alignment vertical="top" wrapText="1"/>
    </xf>
    <xf numFmtId="0" fontId="64" fillId="2" borderId="1" xfId="0" applyFont="1" applyFill="1" applyBorder="1" applyAlignment="1">
      <alignment horizontal="left" vertical="top" wrapText="1"/>
    </xf>
    <xf numFmtId="0" fontId="65" fillId="2" borderId="1" xfId="0" applyFont="1" applyFill="1" applyBorder="1" applyAlignment="1">
      <alignment horizontal="left" vertical="top" wrapText="1"/>
    </xf>
    <xf numFmtId="9" fontId="11" fillId="0" borderId="1" xfId="0" applyNumberFormat="1" applyFont="1" applyBorder="1" applyAlignment="1">
      <alignment horizontal="center"/>
    </xf>
    <xf numFmtId="0" fontId="0" fillId="0" borderId="0" xfId="0" applyAlignment="1">
      <alignment horizontal="center"/>
    </xf>
    <xf numFmtId="9" fontId="17" fillId="0" borderId="10" xfId="0" applyNumberFormat="1" applyFont="1" applyBorder="1" applyAlignment="1">
      <alignment horizontal="center"/>
    </xf>
    <xf numFmtId="0" fontId="17" fillId="0" borderId="10" xfId="0" applyFont="1" applyBorder="1" applyAlignment="1">
      <alignment horizontal="center"/>
    </xf>
    <xf numFmtId="0" fontId="52" fillId="32" borderId="2" xfId="0" applyFont="1" applyFill="1" applyBorder="1" applyAlignment="1">
      <alignment horizontal="center" vertical="center"/>
    </xf>
    <xf numFmtId="0" fontId="52" fillId="32" borderId="22" xfId="0" applyFont="1" applyFill="1" applyBorder="1" applyAlignment="1">
      <alignment horizontal="center" vertical="center"/>
    </xf>
    <xf numFmtId="0" fontId="52" fillId="32" borderId="23" xfId="0" applyFont="1" applyFill="1" applyBorder="1" applyAlignment="1">
      <alignment horizontal="center" vertical="center"/>
    </xf>
    <xf numFmtId="9" fontId="17" fillId="0" borderId="1" xfId="0" applyNumberFormat="1" applyFont="1" applyBorder="1" applyAlignment="1">
      <alignment horizontal="center"/>
    </xf>
    <xf numFmtId="0" fontId="17" fillId="0" borderId="1" xfId="0" applyFont="1" applyBorder="1" applyAlignment="1">
      <alignment horizontal="center"/>
    </xf>
    <xf numFmtId="0" fontId="18" fillId="34" borderId="5" xfId="0" applyFont="1" applyFill="1" applyBorder="1" applyAlignment="1">
      <alignment horizontal="center" vertical="center" wrapText="1"/>
    </xf>
    <xf numFmtId="9" fontId="21" fillId="0" borderId="2" xfId="0" applyNumberFormat="1" applyFont="1" applyBorder="1" applyAlignment="1">
      <alignment horizontal="center" vertical="center"/>
    </xf>
    <xf numFmtId="9" fontId="21" fillId="0" borderId="22" xfId="0" applyNumberFormat="1" applyFont="1" applyBorder="1" applyAlignment="1">
      <alignment horizontal="center" vertical="center"/>
    </xf>
    <xf numFmtId="9" fontId="21" fillId="0" borderId="23" xfId="0" applyNumberFormat="1"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0" fillId="0" borderId="1" xfId="0" applyBorder="1" applyAlignment="1">
      <alignment horizontal="center"/>
    </xf>
    <xf numFmtId="0" fontId="50" fillId="3" borderId="2" xfId="0" applyFont="1" applyFill="1" applyBorder="1" applyAlignment="1">
      <alignment horizontal="center" vertical="center"/>
    </xf>
    <xf numFmtId="0" fontId="50" fillId="3" borderId="22" xfId="0" applyFont="1" applyFill="1" applyBorder="1" applyAlignment="1">
      <alignment horizontal="center" vertical="center"/>
    </xf>
    <xf numFmtId="0" fontId="50" fillId="3" borderId="23" xfId="0" applyFont="1" applyFill="1" applyBorder="1" applyAlignment="1">
      <alignment horizontal="center" vertical="center"/>
    </xf>
    <xf numFmtId="0" fontId="52" fillId="3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5" fillId="2" borderId="1" xfId="0" applyFont="1" applyFill="1" applyBorder="1" applyAlignment="1">
      <alignment horizontal="center" vertical="center" wrapText="1"/>
    </xf>
    <xf numFmtId="0" fontId="20" fillId="2" borderId="1" xfId="2" applyFont="1" applyFill="1" applyBorder="1" applyAlignment="1">
      <alignment horizontal="left" vertical="center" wrapText="1"/>
    </xf>
    <xf numFmtId="0" fontId="20" fillId="2"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0" applyFont="1" applyFill="1" applyBorder="1" applyAlignment="1">
      <alignment vertical="top" wrapText="1"/>
    </xf>
    <xf numFmtId="0" fontId="15" fillId="2" borderId="1" xfId="2" applyFont="1" applyFill="1" applyBorder="1" applyAlignment="1">
      <alignment horizontal="left" vertical="top" wrapText="1"/>
    </xf>
    <xf numFmtId="0" fontId="15" fillId="2" borderId="1" xfId="2" applyFont="1" applyFill="1" applyBorder="1" applyAlignment="1">
      <alignment horizontal="center" vertical="top" wrapText="1"/>
    </xf>
    <xf numFmtId="9" fontId="59" fillId="2" borderId="1" xfId="0" applyNumberFormat="1" applyFont="1" applyFill="1" applyBorder="1" applyAlignment="1">
      <alignment horizontal="left" vertical="top" wrapText="1"/>
    </xf>
    <xf numFmtId="10" fontId="59" fillId="2"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cellXfs>
  <cellStyles count="66">
    <cellStyle name="20% - Accent1 2" xfId="22"/>
    <cellStyle name="20% - Accent2 2" xfId="23"/>
    <cellStyle name="20% - Accent3 2" xfId="24"/>
    <cellStyle name="20% - Accent4 2" xfId="25"/>
    <cellStyle name="20% - Accent5 2" xfId="26"/>
    <cellStyle name="20% - Accent6 2" xfId="27"/>
    <cellStyle name="40% - Accent1 2" xfId="28"/>
    <cellStyle name="40% - Accent2 2" xfId="29"/>
    <cellStyle name="40% - Accent3 2" xfId="30"/>
    <cellStyle name="40% - Accent4 2" xfId="31"/>
    <cellStyle name="40% - Accent5 2" xfId="32"/>
    <cellStyle name="40% - Accent6 2" xfId="33"/>
    <cellStyle name="60% - Accent1 2" xfId="34"/>
    <cellStyle name="60% - Accent2 2" xfId="35"/>
    <cellStyle name="60% - Accent3 2" xfId="36"/>
    <cellStyle name="60% - Accent4 2" xfId="37"/>
    <cellStyle name="60% - Accent5 2" xfId="38"/>
    <cellStyle name="60% - Accent6 2" xfId="39"/>
    <cellStyle name="Accent1 2" xfId="40"/>
    <cellStyle name="Accent2 2" xfId="41"/>
    <cellStyle name="Accent3 2" xfId="42"/>
    <cellStyle name="Accent4 2" xfId="43"/>
    <cellStyle name="Accent5 2" xfId="44"/>
    <cellStyle name="Accent6 2" xfId="45"/>
    <cellStyle name="Bad 2" xfId="46"/>
    <cellStyle name="Calculation 2" xfId="47"/>
    <cellStyle name="Check Cell 2" xfId="48"/>
    <cellStyle name="Comma" xfId="1" builtinId="3"/>
    <cellStyle name="Comma 2" xfId="3"/>
    <cellStyle name="Comma 2 2" xfId="13"/>
    <cellStyle name="Comma 2 3" xfId="20"/>
    <cellStyle name="Comma 3" xfId="5"/>
    <cellStyle name="Comma 4" xfId="6"/>
    <cellStyle name="Comma 5" xfId="11"/>
    <cellStyle name="Comma 6" xfId="19"/>
    <cellStyle name="Comma 6 2" xfId="64"/>
    <cellStyle name="Excel Built-in Comma" xfId="4"/>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10" xfId="2"/>
    <cellStyle name="Normal 2" xfId="7"/>
    <cellStyle name="Normal 2 2" xfId="10"/>
    <cellStyle name="Normal 2 3" xfId="21"/>
    <cellStyle name="Normal 3" xfId="12"/>
    <cellStyle name="Normal 4" xfId="14"/>
    <cellStyle name="Normal 4 2" xfId="15"/>
    <cellStyle name="Normal 5" xfId="18"/>
    <cellStyle name="Normal 5 2" xfId="63"/>
    <cellStyle name="Note 2" xfId="58"/>
    <cellStyle name="Output 2" xfId="59"/>
    <cellStyle name="Percent" xfId="65" builtinId="5"/>
    <cellStyle name="Percent 10 2" xfId="16"/>
    <cellStyle name="Percent 10 2 2" xfId="17"/>
    <cellStyle name="Percent 2" xfId="8"/>
    <cellStyle name="Title 2" xfId="60"/>
    <cellStyle name="Total 2" xfId="61"/>
    <cellStyle name="Warning Text 2" xfId="62"/>
    <cellStyle name="WITHOUT COMM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endParaRPr lang="en-GB" sz="2800" b="1" i="0" baseline="0">
              <a:latin typeface="+mj-lt"/>
              <a:cs typeface="Arial" pitchFamily="34" charset="0"/>
            </a:endParaRPr>
          </a:p>
          <a:p>
            <a:pPr algn="ctr">
              <a:lnSpc>
                <a:spcPts val="2500"/>
              </a:lnSpc>
              <a:defRPr/>
            </a:pPr>
            <a:r>
              <a:rPr lang="en-GB" sz="2800" b="1" i="0" baseline="0">
                <a:latin typeface="+mj-lt"/>
                <a:cs typeface="Arial" pitchFamily="34" charset="0"/>
              </a:rPr>
              <a:t>ADJUSTED 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2016/2017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r>
              <a:rPr lang="en-ZA" sz="3200" b="1" u="sng">
                <a:solidFill>
                  <a:srgbClr val="FF0000"/>
                </a:solidFill>
                <a:latin typeface="+mj-lt"/>
                <a:cs typeface="Arial" pitchFamily="34" charset="0"/>
              </a:rPr>
              <a:t>THIRD QUARTER PERFORMANCE REPORT</a:t>
            </a: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238125</xdr:colOff>
      <xdr:row>7</xdr:row>
      <xdr:rowOff>155575</xdr:rowOff>
    </xdr:from>
    <xdr:to>
      <xdr:col>9</xdr:col>
      <xdr:colOff>361950</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6125" y="1489075"/>
          <a:ext cx="2562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Q32" sqref="Q32"/>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topLeftCell="A2" zoomScaleNormal="100" zoomScaleSheetLayoutView="100" workbookViewId="0">
      <selection activeCell="A3" sqref="A3"/>
    </sheetView>
  </sheetViews>
  <sheetFormatPr defaultRowHeight="15" x14ac:dyDescent="0.25"/>
  <cols>
    <col min="1" max="1" width="75.85546875" customWidth="1"/>
  </cols>
  <sheetData>
    <row r="1" spans="1:1" ht="36.75" customHeight="1" thickTop="1" thickBot="1" x14ac:dyDescent="0.3">
      <c r="A1" s="2" t="s">
        <v>558</v>
      </c>
    </row>
    <row r="2" spans="1:1" ht="21.75" customHeight="1" thickTop="1" thickBot="1" x14ac:dyDescent="0.3">
      <c r="A2" s="3" t="s">
        <v>559</v>
      </c>
    </row>
    <row r="3" spans="1:1" ht="23.25" customHeight="1" thickTop="1" thickBot="1" x14ac:dyDescent="0.3">
      <c r="A3" s="3" t="s">
        <v>986</v>
      </c>
    </row>
    <row r="4" spans="1:1" ht="23.25" customHeight="1" thickTop="1" thickBot="1" x14ac:dyDescent="0.3">
      <c r="A4" s="3" t="s">
        <v>560</v>
      </c>
    </row>
    <row r="5" spans="1:1" ht="23.25" customHeight="1" thickTop="1" thickBot="1" x14ac:dyDescent="0.3">
      <c r="A5" s="3" t="s">
        <v>575</v>
      </c>
    </row>
    <row r="6" spans="1:1" ht="23.25" customHeight="1" thickTop="1" thickBot="1" x14ac:dyDescent="0.3">
      <c r="A6" s="3" t="s">
        <v>582</v>
      </c>
    </row>
    <row r="7" spans="1:1" ht="24" customHeight="1" thickTop="1" thickBot="1" x14ac:dyDescent="0.3">
      <c r="A7" s="3" t="s">
        <v>584</v>
      </c>
    </row>
    <row r="8" spans="1:1" ht="24" customHeight="1" thickTop="1" thickBot="1" x14ac:dyDescent="0.3">
      <c r="A8" s="3" t="s">
        <v>583</v>
      </c>
    </row>
    <row r="9" spans="1:1" ht="21" customHeight="1" thickTop="1" thickBot="1" x14ac:dyDescent="0.3">
      <c r="A9" s="3" t="s">
        <v>585</v>
      </c>
    </row>
    <row r="10" spans="1:1" ht="23.25" customHeight="1" thickTop="1" thickBot="1" x14ac:dyDescent="0.3">
      <c r="A10" s="3" t="s">
        <v>586</v>
      </c>
    </row>
    <row r="11" spans="1:1" ht="26.25" customHeight="1" thickTop="1" thickBot="1" x14ac:dyDescent="0.3">
      <c r="A11" s="3" t="s">
        <v>587</v>
      </c>
    </row>
    <row r="12" spans="1:1" ht="22.5" customHeight="1" thickTop="1" thickBot="1" x14ac:dyDescent="0.3">
      <c r="A12" s="3" t="s">
        <v>588</v>
      </c>
    </row>
    <row r="13" spans="1:1" ht="23.25" customHeight="1" thickTop="1" thickBot="1" x14ac:dyDescent="0.3">
      <c r="A13" s="3" t="s">
        <v>589</v>
      </c>
    </row>
    <row r="14" spans="1:1" ht="23.25" customHeight="1" thickTop="1" thickBot="1" x14ac:dyDescent="0.3">
      <c r="A14" s="3" t="s">
        <v>590</v>
      </c>
    </row>
    <row r="15" spans="1:1" ht="23.25" customHeight="1" thickTop="1" thickBot="1" x14ac:dyDescent="0.3">
      <c r="A15" s="3" t="s">
        <v>591</v>
      </c>
    </row>
    <row r="16" spans="1:1" ht="24" customHeight="1" thickTop="1" thickBot="1" x14ac:dyDescent="0.3">
      <c r="A16" s="3" t="s">
        <v>592</v>
      </c>
    </row>
    <row r="17" spans="1:1" ht="22.5" thickTop="1" thickBot="1" x14ac:dyDescent="0.3">
      <c r="A17" s="3" t="s">
        <v>561</v>
      </c>
    </row>
    <row r="18"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10" zoomScaleNormal="100" zoomScaleSheetLayoutView="110" workbookViewId="0">
      <selection activeCell="A2" sqref="A2"/>
    </sheetView>
  </sheetViews>
  <sheetFormatPr defaultRowHeight="15" x14ac:dyDescent="0.25"/>
  <cols>
    <col min="1" max="1" width="157.140625" customWidth="1"/>
  </cols>
  <sheetData>
    <row r="1" spans="1:4" ht="48" customHeight="1" thickTop="1" thickBot="1" x14ac:dyDescent="0.3">
      <c r="A1" s="4" t="s">
        <v>562</v>
      </c>
    </row>
    <row r="2" spans="1:4" ht="177" customHeight="1" thickTop="1" thickBot="1" x14ac:dyDescent="0.3">
      <c r="A2" s="1" t="s">
        <v>791</v>
      </c>
      <c r="B2" s="5"/>
      <c r="C2" s="5"/>
      <c r="D2" s="5"/>
    </row>
    <row r="3" spans="1:4" ht="28.5" customHeight="1" thickTop="1" thickBot="1" x14ac:dyDescent="0.3">
      <c r="A3" s="1" t="s">
        <v>563</v>
      </c>
    </row>
    <row r="4" spans="1:4" ht="23.25" customHeight="1" thickTop="1" thickBot="1" x14ac:dyDescent="0.3">
      <c r="A4" s="1" t="s">
        <v>564</v>
      </c>
    </row>
    <row r="5" spans="1:4" ht="24.75" customHeight="1" thickTop="1" thickBot="1" x14ac:dyDescent="0.3">
      <c r="A5" s="1" t="s">
        <v>565</v>
      </c>
    </row>
    <row r="6" spans="1:4" ht="24.75" customHeight="1" thickTop="1" thickBot="1" x14ac:dyDescent="0.3">
      <c r="A6" s="1" t="s">
        <v>566</v>
      </c>
    </row>
    <row r="7" spans="1:4" ht="37.5" customHeight="1" thickTop="1" thickBot="1" x14ac:dyDescent="0.3">
      <c r="A7" s="1" t="s">
        <v>567</v>
      </c>
    </row>
    <row r="8" spans="1:4" ht="20.25" customHeight="1" thickTop="1" thickBot="1" x14ac:dyDescent="0.3">
      <c r="A8" s="1" t="s">
        <v>568</v>
      </c>
    </row>
    <row r="9" spans="1:4" ht="17.25" thickTop="1" thickBot="1" x14ac:dyDescent="0.3">
      <c r="A9" s="1" t="s">
        <v>569</v>
      </c>
    </row>
    <row r="10" spans="1:4" ht="17.25" thickTop="1" thickBot="1" x14ac:dyDescent="0.3">
      <c r="A10" s="1" t="s">
        <v>570</v>
      </c>
    </row>
    <row r="11" spans="1:4" ht="17.25" thickTop="1" thickBot="1" x14ac:dyDescent="0.3">
      <c r="A11" s="1" t="s">
        <v>571</v>
      </c>
    </row>
    <row r="12" spans="1:4" ht="17.25" thickTop="1" thickBot="1" x14ac:dyDescent="0.3">
      <c r="A12" s="1" t="s">
        <v>572</v>
      </c>
    </row>
    <row r="13" spans="1:4" ht="15.75" thickTop="1" x14ac:dyDescent="0.25">
      <c r="A13" s="6"/>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70" sqref="A1:E70"/>
    </sheetView>
  </sheetViews>
  <sheetFormatPr defaultRowHeight="15" x14ac:dyDescent="0.25"/>
  <cols>
    <col min="1" max="1" width="19.85546875" customWidth="1"/>
    <col min="2" max="2" width="14.140625" customWidth="1"/>
    <col min="3" max="3" width="22" customWidth="1"/>
    <col min="4" max="4" width="23" customWidth="1"/>
    <col min="5" max="5" width="20.7109375" customWidth="1"/>
  </cols>
  <sheetData>
    <row r="1" spans="1:5" ht="30" thickTop="1" thickBot="1" x14ac:dyDescent="0.3">
      <c r="A1" s="347" t="s">
        <v>932</v>
      </c>
      <c r="B1" s="348"/>
      <c r="C1" s="348"/>
      <c r="D1" s="348"/>
      <c r="E1" s="349"/>
    </row>
    <row r="2" spans="1:5" ht="31.5" thickTop="1" thickBot="1" x14ac:dyDescent="0.3">
      <c r="A2" s="226" t="s">
        <v>916</v>
      </c>
      <c r="B2" s="226" t="s">
        <v>917</v>
      </c>
      <c r="C2" s="226" t="s">
        <v>918</v>
      </c>
      <c r="D2" s="226" t="s">
        <v>919</v>
      </c>
      <c r="E2" s="226" t="s">
        <v>920</v>
      </c>
    </row>
    <row r="3" spans="1:5" ht="16.5" thickTop="1" thickBot="1" x14ac:dyDescent="0.3">
      <c r="A3" s="350" t="s">
        <v>921</v>
      </c>
      <c r="B3" s="350"/>
      <c r="C3" s="350"/>
      <c r="D3" s="350"/>
      <c r="E3" s="350"/>
    </row>
    <row r="4" spans="1:5" ht="16.5" thickTop="1" thickBot="1" x14ac:dyDescent="0.3">
      <c r="A4" s="335" t="s">
        <v>933</v>
      </c>
      <c r="B4" s="336"/>
      <c r="C4" s="336"/>
      <c r="D4" s="336"/>
      <c r="E4" s="337"/>
    </row>
    <row r="5" spans="1:5" ht="16.5" thickTop="1" thickBot="1" x14ac:dyDescent="0.3">
      <c r="A5" s="227"/>
      <c r="B5" s="228"/>
      <c r="C5" s="228"/>
      <c r="D5" s="228"/>
      <c r="E5" s="228"/>
    </row>
    <row r="6" spans="1:5" ht="27" thickTop="1" thickBot="1" x14ac:dyDescent="0.3">
      <c r="A6" s="229" t="s">
        <v>14</v>
      </c>
      <c r="B6" s="230">
        <v>1</v>
      </c>
      <c r="C6" s="230">
        <v>1</v>
      </c>
      <c r="D6" s="230">
        <v>0</v>
      </c>
      <c r="E6" s="230">
        <v>0</v>
      </c>
    </row>
    <row r="7" spans="1:5" ht="27" thickTop="1" thickBot="1" x14ac:dyDescent="0.3">
      <c r="A7" s="229" t="s">
        <v>27</v>
      </c>
      <c r="B7" s="230">
        <v>5</v>
      </c>
      <c r="C7" s="230">
        <v>4</v>
      </c>
      <c r="D7" s="230">
        <v>0</v>
      </c>
      <c r="E7" s="230">
        <v>1</v>
      </c>
    </row>
    <row r="8" spans="1:5" ht="39.75" thickTop="1" thickBot="1" x14ac:dyDescent="0.3">
      <c r="A8" s="231" t="s">
        <v>44</v>
      </c>
      <c r="B8" s="230">
        <v>11</v>
      </c>
      <c r="C8" s="230">
        <v>9</v>
      </c>
      <c r="D8" s="255">
        <v>1</v>
      </c>
      <c r="E8" s="230">
        <v>1</v>
      </c>
    </row>
    <row r="9" spans="1:5" ht="16.5" thickTop="1" thickBot="1" x14ac:dyDescent="0.3">
      <c r="A9" s="231" t="s">
        <v>58</v>
      </c>
      <c r="B9" s="230">
        <v>2</v>
      </c>
      <c r="C9" s="230">
        <v>1</v>
      </c>
      <c r="D9" s="230">
        <v>0</v>
      </c>
      <c r="E9" s="230">
        <v>1</v>
      </c>
    </row>
    <row r="10" spans="1:5" ht="27" thickTop="1" thickBot="1" x14ac:dyDescent="0.3">
      <c r="A10" s="229" t="s">
        <v>64</v>
      </c>
      <c r="B10" s="230">
        <v>21</v>
      </c>
      <c r="C10" s="230">
        <v>15</v>
      </c>
      <c r="D10" s="255">
        <v>4</v>
      </c>
      <c r="E10" s="230">
        <v>2</v>
      </c>
    </row>
    <row r="11" spans="1:5" ht="16.5" thickTop="1" thickBot="1" x14ac:dyDescent="0.3">
      <c r="A11" s="227"/>
      <c r="B11" s="230">
        <f>SUM(B6:B10)</f>
        <v>40</v>
      </c>
      <c r="C11" s="230">
        <f>SUM(C6:C10)</f>
        <v>30</v>
      </c>
      <c r="D11" s="230">
        <v>5</v>
      </c>
      <c r="E11" s="230">
        <v>5</v>
      </c>
    </row>
    <row r="12" spans="1:5" ht="16.5" thickTop="1" thickBot="1" x14ac:dyDescent="0.3">
      <c r="A12" s="232" t="s">
        <v>922</v>
      </c>
      <c r="B12" s="233"/>
      <c r="C12" s="234">
        <f>C11/B11</f>
        <v>0.75</v>
      </c>
      <c r="D12" s="234">
        <f>D11/B11</f>
        <v>0.125</v>
      </c>
      <c r="E12" s="234">
        <f>E11/B11</f>
        <v>0.125</v>
      </c>
    </row>
    <row r="13" spans="1:5" ht="16.5" thickTop="1" thickBot="1" x14ac:dyDescent="0.3">
      <c r="A13" s="227"/>
      <c r="B13" s="341">
        <f>E12+C12</f>
        <v>0.875</v>
      </c>
      <c r="C13" s="342"/>
      <c r="D13" s="342"/>
      <c r="E13" s="343"/>
    </row>
    <row r="14" spans="1:5" ht="16.5" thickTop="1" thickBot="1" x14ac:dyDescent="0.3">
      <c r="A14" s="29"/>
      <c r="B14" s="29"/>
      <c r="C14" s="29"/>
      <c r="D14" s="29"/>
      <c r="E14" s="29"/>
    </row>
    <row r="15" spans="1:5" ht="31.5" thickTop="1" thickBot="1" x14ac:dyDescent="0.3">
      <c r="A15" s="226" t="s">
        <v>916</v>
      </c>
      <c r="B15" s="235" t="s">
        <v>917</v>
      </c>
      <c r="C15" s="235" t="s">
        <v>918</v>
      </c>
      <c r="D15" s="235" t="s">
        <v>919</v>
      </c>
      <c r="E15" s="235" t="s">
        <v>920</v>
      </c>
    </row>
    <row r="16" spans="1:5" ht="16.5" thickTop="1" thickBot="1" x14ac:dyDescent="0.3">
      <c r="A16" s="335" t="s">
        <v>923</v>
      </c>
      <c r="B16" s="336"/>
      <c r="C16" s="336"/>
      <c r="D16" s="336"/>
      <c r="E16" s="337"/>
    </row>
    <row r="17" spans="1:5" ht="16.5" thickTop="1" thickBot="1" x14ac:dyDescent="0.3">
      <c r="A17" s="227"/>
      <c r="B17" s="228"/>
      <c r="C17" s="228"/>
      <c r="D17" s="228"/>
      <c r="E17" s="228"/>
    </row>
    <row r="18" spans="1:5" ht="31.5" thickTop="1" thickBot="1" x14ac:dyDescent="0.3">
      <c r="A18" s="236" t="s">
        <v>245</v>
      </c>
      <c r="B18" s="230">
        <v>1</v>
      </c>
      <c r="C18" s="230">
        <v>1</v>
      </c>
      <c r="D18" s="230">
        <v>0</v>
      </c>
      <c r="E18" s="230">
        <v>0</v>
      </c>
    </row>
    <row r="19" spans="1:5" ht="16.5" thickTop="1" thickBot="1" x14ac:dyDescent="0.3">
      <c r="A19" s="232" t="s">
        <v>252</v>
      </c>
      <c r="B19" s="230">
        <v>1</v>
      </c>
      <c r="C19" s="230">
        <v>0</v>
      </c>
      <c r="D19" s="255">
        <v>1</v>
      </c>
      <c r="E19" s="230">
        <v>0</v>
      </c>
    </row>
    <row r="20" spans="1:5" ht="16.5" thickTop="1" thickBot="1" x14ac:dyDescent="0.3">
      <c r="A20" s="232" t="s">
        <v>156</v>
      </c>
      <c r="B20" s="230">
        <v>1</v>
      </c>
      <c r="C20" s="230">
        <v>1</v>
      </c>
      <c r="D20" s="230">
        <v>0</v>
      </c>
      <c r="E20" s="230">
        <v>0</v>
      </c>
    </row>
    <row r="21" spans="1:5" ht="31.5" thickTop="1" thickBot="1" x14ac:dyDescent="0.3">
      <c r="A21" s="236" t="s">
        <v>924</v>
      </c>
      <c r="B21" s="230">
        <v>2</v>
      </c>
      <c r="C21" s="230">
        <v>1</v>
      </c>
      <c r="D21" s="255">
        <v>1</v>
      </c>
      <c r="E21" s="230">
        <v>0</v>
      </c>
    </row>
    <row r="22" spans="1:5" ht="16.5" thickTop="1" thickBot="1" x14ac:dyDescent="0.3">
      <c r="A22" s="236" t="s">
        <v>276</v>
      </c>
      <c r="B22" s="230">
        <v>1</v>
      </c>
      <c r="C22" s="230">
        <v>0</v>
      </c>
      <c r="D22" s="255">
        <v>1</v>
      </c>
      <c r="E22" s="230">
        <v>0</v>
      </c>
    </row>
    <row r="23" spans="1:5" ht="16.5" thickTop="1" thickBot="1" x14ac:dyDescent="0.3">
      <c r="A23" s="232" t="s">
        <v>925</v>
      </c>
      <c r="B23" s="230">
        <v>30</v>
      </c>
      <c r="C23" s="230">
        <v>17</v>
      </c>
      <c r="D23" s="255">
        <v>6</v>
      </c>
      <c r="E23" s="230">
        <v>7</v>
      </c>
    </row>
    <row r="24" spans="1:5" ht="31.5" thickTop="1" thickBot="1" x14ac:dyDescent="0.3">
      <c r="A24" s="101" t="s">
        <v>173</v>
      </c>
      <c r="B24" s="230">
        <v>10</v>
      </c>
      <c r="C24" s="230">
        <v>2</v>
      </c>
      <c r="D24" s="255">
        <v>6</v>
      </c>
      <c r="E24" s="230">
        <v>2</v>
      </c>
    </row>
    <row r="25" spans="1:5" ht="31.5" thickTop="1" thickBot="1" x14ac:dyDescent="0.3">
      <c r="A25" s="236" t="s">
        <v>926</v>
      </c>
      <c r="B25" s="230">
        <v>9</v>
      </c>
      <c r="C25" s="230">
        <v>9</v>
      </c>
      <c r="D25" s="230">
        <v>0</v>
      </c>
      <c r="E25" s="230">
        <v>0</v>
      </c>
    </row>
    <row r="26" spans="1:5" ht="16.5" thickTop="1" thickBot="1" x14ac:dyDescent="0.3">
      <c r="A26" s="227"/>
      <c r="B26" s="230">
        <f>SUM(B18:B25)</f>
        <v>55</v>
      </c>
      <c r="C26" s="230">
        <f>SUM(C18:C25)</f>
        <v>31</v>
      </c>
      <c r="D26" s="230">
        <f>SUM(D18:D25)</f>
        <v>15</v>
      </c>
      <c r="E26" s="230">
        <f>SUM(E18:E25)</f>
        <v>9</v>
      </c>
    </row>
    <row r="27" spans="1:5" ht="16.5" thickTop="1" thickBot="1" x14ac:dyDescent="0.3">
      <c r="A27" s="232" t="s">
        <v>922</v>
      </c>
      <c r="B27" s="230"/>
      <c r="C27" s="234">
        <f>C26/B26</f>
        <v>0.5636363636363636</v>
      </c>
      <c r="D27" s="234">
        <f>D26/B26</f>
        <v>0.27272727272727271</v>
      </c>
      <c r="E27" s="234">
        <f>E26/B26</f>
        <v>0.16363636363636364</v>
      </c>
    </row>
    <row r="28" spans="1:5" ht="16.5" thickTop="1" thickBot="1" x14ac:dyDescent="0.3">
      <c r="A28" s="227"/>
      <c r="B28" s="341">
        <f>C27+E27</f>
        <v>0.72727272727272729</v>
      </c>
      <c r="C28" s="344"/>
      <c r="D28" s="344"/>
      <c r="E28" s="345"/>
    </row>
    <row r="29" spans="1:5" ht="16.5" thickTop="1" thickBot="1" x14ac:dyDescent="0.3">
      <c r="A29" s="237"/>
      <c r="B29" s="238"/>
      <c r="C29" s="238"/>
      <c r="D29" s="238"/>
      <c r="E29" s="238"/>
    </row>
    <row r="30" spans="1:5" ht="31.5" thickTop="1" thickBot="1" x14ac:dyDescent="0.3">
      <c r="A30" s="226" t="s">
        <v>916</v>
      </c>
      <c r="B30" s="235" t="s">
        <v>917</v>
      </c>
      <c r="C30" s="235" t="s">
        <v>918</v>
      </c>
      <c r="D30" s="235" t="s">
        <v>919</v>
      </c>
      <c r="E30" s="235" t="s">
        <v>920</v>
      </c>
    </row>
    <row r="31" spans="1:5" ht="16.5" thickTop="1" thickBot="1" x14ac:dyDescent="0.3">
      <c r="A31" s="335" t="s">
        <v>927</v>
      </c>
      <c r="B31" s="336"/>
      <c r="C31" s="336"/>
      <c r="D31" s="336"/>
      <c r="E31" s="337"/>
    </row>
    <row r="32" spans="1:5" ht="16.5" thickTop="1" thickBot="1" x14ac:dyDescent="0.3">
      <c r="A32" s="227"/>
      <c r="B32" s="228"/>
      <c r="C32" s="228"/>
      <c r="D32" s="228"/>
      <c r="E32" s="228"/>
    </row>
    <row r="33" spans="1:5" ht="31.5" thickTop="1" thickBot="1" x14ac:dyDescent="0.3">
      <c r="A33" s="17" t="s">
        <v>188</v>
      </c>
      <c r="B33" s="230">
        <v>4</v>
      </c>
      <c r="C33" s="230">
        <v>1</v>
      </c>
      <c r="D33" s="255">
        <v>2</v>
      </c>
      <c r="E33" s="230">
        <v>1</v>
      </c>
    </row>
    <row r="34" spans="1:5" ht="31.5" thickTop="1" thickBot="1" x14ac:dyDescent="0.3">
      <c r="A34" s="239" t="s">
        <v>200</v>
      </c>
      <c r="B34" s="230">
        <v>2</v>
      </c>
      <c r="C34" s="230">
        <v>2</v>
      </c>
      <c r="D34" s="230">
        <v>0</v>
      </c>
      <c r="E34" s="230">
        <v>0</v>
      </c>
    </row>
    <row r="35" spans="1:5" ht="31.5" thickTop="1" thickBot="1" x14ac:dyDescent="0.3">
      <c r="A35" s="240" t="s">
        <v>442</v>
      </c>
      <c r="B35" s="241">
        <v>3</v>
      </c>
      <c r="C35" s="241">
        <v>2</v>
      </c>
      <c r="D35" s="241">
        <v>0</v>
      </c>
      <c r="E35" s="241">
        <v>1</v>
      </c>
    </row>
    <row r="36" spans="1:5" ht="31.5" thickTop="1" thickBot="1" x14ac:dyDescent="0.3">
      <c r="A36" s="239" t="s">
        <v>455</v>
      </c>
      <c r="B36" s="230">
        <v>1</v>
      </c>
      <c r="C36" s="230">
        <v>1</v>
      </c>
      <c r="D36" s="230">
        <v>0</v>
      </c>
      <c r="E36" s="230">
        <v>0</v>
      </c>
    </row>
    <row r="37" spans="1:5" ht="16.5" thickTop="1" thickBot="1" x14ac:dyDescent="0.3">
      <c r="A37" s="239" t="s">
        <v>461</v>
      </c>
      <c r="B37" s="230">
        <v>1</v>
      </c>
      <c r="C37" s="230">
        <v>1</v>
      </c>
      <c r="D37" s="230">
        <v>0</v>
      </c>
      <c r="E37" s="230">
        <v>0</v>
      </c>
    </row>
    <row r="38" spans="1:5" ht="16.5" thickTop="1" thickBot="1" x14ac:dyDescent="0.3">
      <c r="A38" s="227"/>
      <c r="B38" s="230">
        <f>SUM(B33:B37)</f>
        <v>11</v>
      </c>
      <c r="C38" s="230">
        <f>SUM(C33:C37)</f>
        <v>7</v>
      </c>
      <c r="D38" s="230">
        <f>SUM(D33:D37)</f>
        <v>2</v>
      </c>
      <c r="E38" s="230">
        <f>SUM(E33:E37)</f>
        <v>2</v>
      </c>
    </row>
    <row r="39" spans="1:5" ht="16.5" thickTop="1" thickBot="1" x14ac:dyDescent="0.3">
      <c r="A39" s="232" t="s">
        <v>922</v>
      </c>
      <c r="B39" s="242"/>
      <c r="C39" s="234">
        <f>C38/B38</f>
        <v>0.63636363636363635</v>
      </c>
      <c r="D39" s="234">
        <f>D38/B38</f>
        <v>0.18181818181818182</v>
      </c>
      <c r="E39" s="234">
        <f>E38/B38</f>
        <v>0.18181818181818182</v>
      </c>
    </row>
    <row r="40" spans="1:5" ht="16.5" thickTop="1" thickBot="1" x14ac:dyDescent="0.3">
      <c r="A40" s="227"/>
      <c r="B40" s="341">
        <f>E39+C39</f>
        <v>0.81818181818181812</v>
      </c>
      <c r="C40" s="342"/>
      <c r="D40" s="342"/>
      <c r="E40" s="343"/>
    </row>
    <row r="41" spans="1:5" ht="16.5" thickTop="1" thickBot="1" x14ac:dyDescent="0.3">
      <c r="A41" s="29"/>
      <c r="B41" s="29"/>
      <c r="C41" s="29"/>
      <c r="D41" s="29"/>
      <c r="E41" s="29"/>
    </row>
    <row r="42" spans="1:5" ht="31.5" thickTop="1" thickBot="1" x14ac:dyDescent="0.3">
      <c r="A42" s="226" t="s">
        <v>916</v>
      </c>
      <c r="B42" s="235" t="s">
        <v>917</v>
      </c>
      <c r="C42" s="235" t="s">
        <v>918</v>
      </c>
      <c r="D42" s="235" t="s">
        <v>919</v>
      </c>
      <c r="E42" s="235" t="s">
        <v>920</v>
      </c>
    </row>
    <row r="43" spans="1:5" ht="15.75" thickTop="1" x14ac:dyDescent="0.25">
      <c r="A43" s="340" t="s">
        <v>928</v>
      </c>
      <c r="B43" s="340"/>
      <c r="C43" s="340"/>
      <c r="D43" s="340"/>
      <c r="E43" s="340"/>
    </row>
    <row r="44" spans="1:5" ht="15.75" thickBot="1" x14ac:dyDescent="0.3">
      <c r="A44" s="29"/>
      <c r="B44" s="29"/>
      <c r="C44" s="29"/>
      <c r="D44" s="29"/>
      <c r="E44" s="29"/>
    </row>
    <row r="45" spans="1:5" ht="31.5" thickTop="1" thickBot="1" x14ac:dyDescent="0.3">
      <c r="A45" s="243" t="s">
        <v>206</v>
      </c>
      <c r="B45" s="244">
        <v>3</v>
      </c>
      <c r="C45" s="244">
        <v>0</v>
      </c>
      <c r="D45" s="244">
        <v>0</v>
      </c>
      <c r="E45" s="244">
        <v>3</v>
      </c>
    </row>
    <row r="46" spans="1:5" ht="16.5" thickTop="1" thickBot="1" x14ac:dyDescent="0.3">
      <c r="A46" s="232" t="s">
        <v>922</v>
      </c>
      <c r="B46" s="230">
        <v>0</v>
      </c>
      <c r="C46" s="244">
        <v>0</v>
      </c>
      <c r="D46" s="230">
        <v>0</v>
      </c>
      <c r="E46" s="244">
        <v>3</v>
      </c>
    </row>
    <row r="47" spans="1:5" ht="15.75" thickTop="1" x14ac:dyDescent="0.25">
      <c r="A47" s="245"/>
      <c r="B47" s="238"/>
      <c r="C47" s="246"/>
      <c r="D47" s="246"/>
      <c r="E47" s="246"/>
    </row>
    <row r="48" spans="1:5" ht="15.75" thickBot="1" x14ac:dyDescent="0.3">
      <c r="A48" s="237"/>
      <c r="B48" s="246"/>
      <c r="C48" s="333">
        <v>1</v>
      </c>
      <c r="D48" s="334"/>
      <c r="E48" s="334"/>
    </row>
    <row r="49" spans="1:5" ht="31.5" thickTop="1" thickBot="1" x14ac:dyDescent="0.3">
      <c r="A49" s="226" t="s">
        <v>916</v>
      </c>
      <c r="B49" s="235" t="s">
        <v>917</v>
      </c>
      <c r="C49" s="235" t="s">
        <v>918</v>
      </c>
      <c r="D49" s="235" t="s">
        <v>919</v>
      </c>
      <c r="E49" s="235" t="s">
        <v>920</v>
      </c>
    </row>
    <row r="50" spans="1:5" ht="16.5" thickTop="1" thickBot="1" x14ac:dyDescent="0.3">
      <c r="A50" s="335" t="s">
        <v>929</v>
      </c>
      <c r="B50" s="336"/>
      <c r="C50" s="336"/>
      <c r="D50" s="336"/>
      <c r="E50" s="337"/>
    </row>
    <row r="51" spans="1:5" ht="16.5" thickTop="1" thickBot="1" x14ac:dyDescent="0.3">
      <c r="A51" s="247" t="s">
        <v>930</v>
      </c>
      <c r="B51" s="233">
        <v>3</v>
      </c>
      <c r="C51" s="233">
        <v>1</v>
      </c>
      <c r="D51" s="256">
        <v>1</v>
      </c>
      <c r="E51" s="233">
        <v>1</v>
      </c>
    </row>
    <row r="52" spans="1:5" ht="31.5" thickTop="1" thickBot="1" x14ac:dyDescent="0.3">
      <c r="A52" s="243" t="s">
        <v>482</v>
      </c>
      <c r="B52" s="233">
        <v>1</v>
      </c>
      <c r="C52" s="233">
        <v>1</v>
      </c>
      <c r="D52" s="233">
        <v>0</v>
      </c>
      <c r="E52" s="233">
        <v>0</v>
      </c>
    </row>
    <row r="53" spans="1:5" ht="16.5" thickTop="1" thickBot="1" x14ac:dyDescent="0.3">
      <c r="A53" s="249" t="s">
        <v>237</v>
      </c>
      <c r="B53" s="233"/>
      <c r="C53" s="233"/>
      <c r="D53" s="233"/>
      <c r="E53" s="233"/>
    </row>
    <row r="54" spans="1:5" ht="16.5" thickTop="1" thickBot="1" x14ac:dyDescent="0.3">
      <c r="A54" s="243" t="s">
        <v>221</v>
      </c>
      <c r="B54" s="233">
        <v>6</v>
      </c>
      <c r="C54" s="233">
        <v>3</v>
      </c>
      <c r="D54" s="233">
        <v>0</v>
      </c>
      <c r="E54" s="233">
        <v>3</v>
      </c>
    </row>
    <row r="55" spans="1:5" ht="31.5" thickTop="1" thickBot="1" x14ac:dyDescent="0.3">
      <c r="A55" s="249" t="s">
        <v>224</v>
      </c>
      <c r="B55" s="233">
        <v>9</v>
      </c>
      <c r="C55" s="233">
        <v>4</v>
      </c>
      <c r="D55" s="256">
        <v>3</v>
      </c>
      <c r="E55" s="233">
        <v>2</v>
      </c>
    </row>
    <row r="56" spans="1:5" ht="16.5" thickTop="1" thickBot="1" x14ac:dyDescent="0.3">
      <c r="A56" s="249" t="s">
        <v>229</v>
      </c>
      <c r="B56" s="233">
        <v>2</v>
      </c>
      <c r="C56" s="233">
        <v>1</v>
      </c>
      <c r="D56" s="233">
        <v>0</v>
      </c>
      <c r="E56" s="233">
        <v>0</v>
      </c>
    </row>
    <row r="57" spans="1:5" ht="16.5" thickTop="1" thickBot="1" x14ac:dyDescent="0.3">
      <c r="A57" s="249" t="s">
        <v>232</v>
      </c>
      <c r="B57" s="233">
        <v>3</v>
      </c>
      <c r="C57" s="233">
        <v>1</v>
      </c>
      <c r="D57" s="233">
        <v>0</v>
      </c>
      <c r="E57" s="233">
        <v>2</v>
      </c>
    </row>
    <row r="58" spans="1:5" ht="16.5" thickTop="1" thickBot="1" x14ac:dyDescent="0.3">
      <c r="A58" s="249" t="s">
        <v>237</v>
      </c>
      <c r="B58" s="233">
        <v>6</v>
      </c>
      <c r="C58" s="233">
        <v>3</v>
      </c>
      <c r="D58" s="262">
        <v>0</v>
      </c>
      <c r="E58" s="233">
        <v>0</v>
      </c>
    </row>
    <row r="59" spans="1:5" ht="16.5" thickTop="1" thickBot="1" x14ac:dyDescent="0.3">
      <c r="A59" s="247"/>
      <c r="B59" s="233">
        <f>SUM(B51:B58)</f>
        <v>30</v>
      </c>
      <c r="C59" s="233">
        <f>SUM(C51:C58)</f>
        <v>14</v>
      </c>
      <c r="D59" s="233">
        <f>SUM(D51:D58)</f>
        <v>4</v>
      </c>
      <c r="E59" s="233">
        <f>SUM(E51:E58)</f>
        <v>8</v>
      </c>
    </row>
    <row r="60" spans="1:5" ht="16.5" thickTop="1" thickBot="1" x14ac:dyDescent="0.3">
      <c r="A60" s="250" t="s">
        <v>922</v>
      </c>
      <c r="B60" s="233"/>
      <c r="C60" s="251">
        <f>C59/B59</f>
        <v>0.46666666666666667</v>
      </c>
      <c r="D60" s="251">
        <f>D59/B59</f>
        <v>0.13333333333333333</v>
      </c>
      <c r="E60" s="251">
        <f>E59/B59</f>
        <v>0.26666666666666666</v>
      </c>
    </row>
    <row r="61" spans="1:5" ht="16.5" thickTop="1" thickBot="1" x14ac:dyDescent="0.3">
      <c r="A61" s="248"/>
      <c r="B61" s="248"/>
      <c r="C61" s="338">
        <f>E60+C60</f>
        <v>0.73333333333333339</v>
      </c>
      <c r="D61" s="339"/>
      <c r="E61" s="339"/>
    </row>
    <row r="62" spans="1:5" ht="16.5" thickTop="1" thickBot="1" x14ac:dyDescent="0.3">
      <c r="A62" s="252" t="s">
        <v>931</v>
      </c>
      <c r="B62" s="253"/>
      <c r="C62" s="248"/>
      <c r="D62" s="248"/>
      <c r="E62" s="248"/>
    </row>
    <row r="63" spans="1:5" ht="16.5" thickTop="1" thickBot="1" x14ac:dyDescent="0.3"/>
    <row r="64" spans="1:5" ht="16.5" thickTop="1" thickBot="1" x14ac:dyDescent="0.3">
      <c r="A64" s="254" t="s">
        <v>934</v>
      </c>
      <c r="B64" s="254"/>
      <c r="C64" s="254">
        <v>88</v>
      </c>
    </row>
    <row r="65" spans="1:3" ht="16.5" thickTop="1" thickBot="1" x14ac:dyDescent="0.3">
      <c r="A65" s="254" t="s">
        <v>936</v>
      </c>
      <c r="B65" s="254"/>
      <c r="C65" s="254">
        <v>73</v>
      </c>
    </row>
    <row r="66" spans="1:3" ht="16.5" thickTop="1" thickBot="1" x14ac:dyDescent="0.3">
      <c r="A66" s="254" t="s">
        <v>935</v>
      </c>
      <c r="B66" s="254"/>
      <c r="C66" s="254">
        <v>100</v>
      </c>
    </row>
    <row r="67" spans="1:3" ht="16.5" thickTop="1" thickBot="1" x14ac:dyDescent="0.3">
      <c r="A67" s="254" t="s">
        <v>938</v>
      </c>
      <c r="B67" s="254"/>
      <c r="C67" s="254">
        <v>82</v>
      </c>
    </row>
    <row r="68" spans="1:3" ht="16.5" thickTop="1" thickBot="1" x14ac:dyDescent="0.3">
      <c r="A68" s="254" t="s">
        <v>937</v>
      </c>
      <c r="B68" s="254"/>
      <c r="C68" s="254">
        <v>73</v>
      </c>
    </row>
    <row r="69" spans="1:3" ht="16.5" thickTop="1" thickBot="1" x14ac:dyDescent="0.3">
      <c r="A69" s="346">
        <f>C64+C65+C66+C67+C68</f>
        <v>416</v>
      </c>
      <c r="B69" s="346"/>
      <c r="C69" s="346"/>
    </row>
    <row r="70" spans="1:3" ht="16.5" thickTop="1" thickBot="1" x14ac:dyDescent="0.3">
      <c r="A70" s="331">
        <v>0.83199999999999996</v>
      </c>
      <c r="B70" s="331"/>
      <c r="C70" s="331"/>
    </row>
    <row r="71" spans="1:3" ht="15.75" thickTop="1" x14ac:dyDescent="0.25">
      <c r="A71" s="332"/>
      <c r="B71" s="332"/>
      <c r="C71" s="332"/>
    </row>
  </sheetData>
  <mergeCells count="15">
    <mergeCell ref="A1:E1"/>
    <mergeCell ref="A3:E3"/>
    <mergeCell ref="A4:E4"/>
    <mergeCell ref="A31:E31"/>
    <mergeCell ref="B40:E40"/>
    <mergeCell ref="A43:E43"/>
    <mergeCell ref="B13:E13"/>
    <mergeCell ref="A16:E16"/>
    <mergeCell ref="B28:E28"/>
    <mergeCell ref="A69:C69"/>
    <mergeCell ref="A70:C70"/>
    <mergeCell ref="A71:C71"/>
    <mergeCell ref="C48:E48"/>
    <mergeCell ref="A50:E50"/>
    <mergeCell ref="C61:E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view="pageBreakPreview" zoomScale="60" zoomScaleNormal="100" workbookViewId="0">
      <selection activeCell="U23" sqref="U23"/>
    </sheetView>
  </sheetViews>
  <sheetFormatPr defaultRowHeight="15" x14ac:dyDescent="0.25"/>
  <sheetData>
    <row r="1" spans="1:17" ht="67.5" customHeight="1" thickTop="1" thickBot="1" x14ac:dyDescent="0.3">
      <c r="A1" s="351" t="s">
        <v>573</v>
      </c>
      <c r="B1" s="351"/>
      <c r="C1" s="351"/>
      <c r="D1" s="351"/>
      <c r="E1" s="351"/>
      <c r="F1" s="351"/>
      <c r="G1" s="351"/>
      <c r="H1" s="351"/>
      <c r="I1" s="351"/>
      <c r="J1" s="351"/>
      <c r="K1" s="351"/>
      <c r="L1" s="351"/>
      <c r="M1" s="351"/>
      <c r="N1" s="351"/>
      <c r="O1" s="351"/>
      <c r="P1" s="351"/>
      <c r="Q1" s="351"/>
    </row>
    <row r="2" spans="1:17" ht="28.5" customHeight="1" thickTop="1" thickBot="1" x14ac:dyDescent="0.3">
      <c r="A2" s="352" t="s">
        <v>574</v>
      </c>
      <c r="B2" s="352"/>
      <c r="C2" s="352"/>
      <c r="D2" s="352"/>
      <c r="E2" s="352"/>
      <c r="F2" s="352"/>
      <c r="G2" s="352"/>
      <c r="H2" s="352"/>
      <c r="I2" s="352"/>
      <c r="J2" s="352"/>
      <c r="K2" s="352"/>
      <c r="L2" s="352"/>
      <c r="M2" s="352"/>
      <c r="N2" s="352"/>
      <c r="O2" s="352"/>
      <c r="P2" s="352"/>
      <c r="Q2" s="352"/>
    </row>
    <row r="3" spans="1:17" ht="16.5" thickTop="1" thickBot="1" x14ac:dyDescent="0.3">
      <c r="A3" s="352"/>
      <c r="B3" s="352"/>
      <c r="C3" s="352"/>
      <c r="D3" s="352"/>
      <c r="E3" s="352"/>
      <c r="F3" s="352"/>
      <c r="G3" s="352"/>
      <c r="H3" s="352"/>
      <c r="I3" s="352"/>
      <c r="J3" s="352"/>
      <c r="K3" s="352"/>
      <c r="L3" s="352"/>
      <c r="M3" s="352"/>
      <c r="N3" s="352"/>
      <c r="O3" s="352"/>
      <c r="P3" s="352"/>
      <c r="Q3" s="352"/>
    </row>
    <row r="4" spans="1:17" ht="133.5" customHeight="1" thickTop="1" thickBot="1" x14ac:dyDescent="0.3">
      <c r="A4" s="352"/>
      <c r="B4" s="352"/>
      <c r="C4" s="352"/>
      <c r="D4" s="352"/>
      <c r="E4" s="352"/>
      <c r="F4" s="352"/>
      <c r="G4" s="352"/>
      <c r="H4" s="352"/>
      <c r="I4" s="352"/>
      <c r="J4" s="352"/>
      <c r="K4" s="352"/>
      <c r="L4" s="352"/>
      <c r="M4" s="352"/>
      <c r="N4" s="352"/>
      <c r="O4" s="352"/>
      <c r="P4" s="352"/>
      <c r="Q4" s="352"/>
    </row>
    <row r="5" spans="1:17" ht="15.75" thickTop="1" x14ac:dyDescent="0.25">
      <c r="A5" s="353"/>
      <c r="B5" s="354"/>
      <c r="C5" s="354"/>
      <c r="D5" s="354"/>
      <c r="E5" s="354"/>
      <c r="F5" s="354"/>
      <c r="G5" s="354"/>
      <c r="H5" s="354"/>
      <c r="I5" s="354"/>
      <c r="J5" s="354"/>
      <c r="K5" s="354"/>
      <c r="L5" s="354"/>
      <c r="M5" s="354"/>
      <c r="N5" s="354"/>
      <c r="O5" s="354"/>
      <c r="P5" s="354"/>
      <c r="Q5" s="355"/>
    </row>
    <row r="6" spans="1:17" x14ac:dyDescent="0.25">
      <c r="A6" s="356"/>
      <c r="B6" s="357"/>
      <c r="C6" s="357"/>
      <c r="D6" s="357"/>
      <c r="E6" s="357"/>
      <c r="F6" s="357"/>
      <c r="G6" s="357"/>
      <c r="H6" s="357"/>
      <c r="I6" s="357"/>
      <c r="J6" s="357"/>
      <c r="K6" s="357"/>
      <c r="L6" s="357"/>
      <c r="M6" s="357"/>
      <c r="N6" s="357"/>
      <c r="O6" s="357"/>
      <c r="P6" s="357"/>
      <c r="Q6" s="358"/>
    </row>
    <row r="7" spans="1:17" x14ac:dyDescent="0.25">
      <c r="A7" s="356"/>
      <c r="B7" s="357"/>
      <c r="C7" s="357"/>
      <c r="D7" s="357"/>
      <c r="E7" s="357"/>
      <c r="F7" s="357"/>
      <c r="G7" s="357"/>
      <c r="H7" s="357"/>
      <c r="I7" s="357"/>
      <c r="J7" s="357"/>
      <c r="K7" s="357"/>
      <c r="L7" s="357"/>
      <c r="M7" s="357"/>
      <c r="N7" s="357"/>
      <c r="O7" s="357"/>
      <c r="P7" s="357"/>
      <c r="Q7" s="358"/>
    </row>
    <row r="8" spans="1:17" x14ac:dyDescent="0.25">
      <c r="A8" s="356"/>
      <c r="B8" s="357"/>
      <c r="C8" s="357"/>
      <c r="D8" s="357"/>
      <c r="E8" s="357"/>
      <c r="F8" s="357"/>
      <c r="G8" s="357"/>
      <c r="H8" s="357"/>
      <c r="I8" s="357"/>
      <c r="J8" s="357"/>
      <c r="K8" s="357"/>
      <c r="L8" s="357"/>
      <c r="M8" s="357"/>
      <c r="N8" s="357"/>
      <c r="O8" s="357"/>
      <c r="P8" s="357"/>
      <c r="Q8" s="358"/>
    </row>
    <row r="9" spans="1:17" x14ac:dyDescent="0.25">
      <c r="A9" s="356"/>
      <c r="B9" s="357"/>
      <c r="C9" s="357"/>
      <c r="D9" s="357"/>
      <c r="E9" s="357"/>
      <c r="F9" s="357"/>
      <c r="G9" s="357"/>
      <c r="H9" s="357"/>
      <c r="I9" s="357"/>
      <c r="J9" s="357"/>
      <c r="K9" s="357"/>
      <c r="L9" s="357"/>
      <c r="M9" s="357"/>
      <c r="N9" s="357"/>
      <c r="O9" s="357"/>
      <c r="P9" s="357"/>
      <c r="Q9" s="358"/>
    </row>
    <row r="10" spans="1:17" x14ac:dyDescent="0.25">
      <c r="A10" s="356"/>
      <c r="B10" s="357"/>
      <c r="C10" s="357"/>
      <c r="D10" s="357"/>
      <c r="E10" s="357"/>
      <c r="F10" s="357"/>
      <c r="G10" s="357"/>
      <c r="H10" s="357"/>
      <c r="I10" s="357"/>
      <c r="J10" s="357"/>
      <c r="K10" s="357"/>
      <c r="L10" s="357"/>
      <c r="M10" s="357"/>
      <c r="N10" s="357"/>
      <c r="O10" s="357"/>
      <c r="P10" s="357"/>
      <c r="Q10" s="358"/>
    </row>
    <row r="11" spans="1:17" x14ac:dyDescent="0.25">
      <c r="A11" s="356"/>
      <c r="B11" s="357"/>
      <c r="C11" s="357"/>
      <c r="D11" s="357"/>
      <c r="E11" s="357"/>
      <c r="F11" s="357"/>
      <c r="G11" s="357"/>
      <c r="H11" s="357"/>
      <c r="I11" s="357"/>
      <c r="J11" s="357"/>
      <c r="K11" s="357"/>
      <c r="L11" s="357"/>
      <c r="M11" s="357"/>
      <c r="N11" s="357"/>
      <c r="O11" s="357"/>
      <c r="P11" s="357"/>
      <c r="Q11" s="358"/>
    </row>
    <row r="12" spans="1:17" x14ac:dyDescent="0.25">
      <c r="A12" s="356"/>
      <c r="B12" s="357"/>
      <c r="C12" s="357"/>
      <c r="D12" s="357"/>
      <c r="E12" s="357"/>
      <c r="F12" s="357"/>
      <c r="G12" s="357"/>
      <c r="H12" s="357"/>
      <c r="I12" s="357"/>
      <c r="J12" s="357"/>
      <c r="K12" s="357"/>
      <c r="L12" s="357"/>
      <c r="M12" s="357"/>
      <c r="N12" s="357"/>
      <c r="O12" s="357"/>
      <c r="P12" s="357"/>
      <c r="Q12" s="358"/>
    </row>
    <row r="13" spans="1:17" x14ac:dyDescent="0.25">
      <c r="A13" s="356"/>
      <c r="B13" s="357"/>
      <c r="C13" s="357"/>
      <c r="D13" s="357"/>
      <c r="E13" s="357"/>
      <c r="F13" s="357"/>
      <c r="G13" s="357"/>
      <c r="H13" s="357"/>
      <c r="I13" s="357"/>
      <c r="J13" s="357"/>
      <c r="K13" s="357"/>
      <c r="L13" s="357"/>
      <c r="M13" s="357"/>
      <c r="N13" s="357"/>
      <c r="O13" s="357"/>
      <c r="P13" s="357"/>
      <c r="Q13" s="358"/>
    </row>
    <row r="14" spans="1:17" x14ac:dyDescent="0.25">
      <c r="A14" s="356"/>
      <c r="B14" s="357"/>
      <c r="C14" s="357"/>
      <c r="D14" s="357"/>
      <c r="E14" s="357"/>
      <c r="F14" s="357"/>
      <c r="G14" s="357"/>
      <c r="H14" s="357"/>
      <c r="I14" s="357"/>
      <c r="J14" s="357"/>
      <c r="K14" s="357"/>
      <c r="L14" s="357"/>
      <c r="M14" s="357"/>
      <c r="N14" s="357"/>
      <c r="O14" s="357"/>
      <c r="P14" s="357"/>
      <c r="Q14" s="358"/>
    </row>
    <row r="15" spans="1:17" x14ac:dyDescent="0.25">
      <c r="A15" s="356"/>
      <c r="B15" s="357"/>
      <c r="C15" s="357"/>
      <c r="D15" s="357"/>
      <c r="E15" s="357"/>
      <c r="F15" s="357"/>
      <c r="G15" s="357"/>
      <c r="H15" s="357"/>
      <c r="I15" s="357"/>
      <c r="J15" s="357"/>
      <c r="K15" s="357"/>
      <c r="L15" s="357"/>
      <c r="M15" s="357"/>
      <c r="N15" s="357"/>
      <c r="O15" s="357"/>
      <c r="P15" s="357"/>
      <c r="Q15" s="358"/>
    </row>
    <row r="16" spans="1:17" x14ac:dyDescent="0.25">
      <c r="A16" s="356"/>
      <c r="B16" s="357"/>
      <c r="C16" s="357"/>
      <c r="D16" s="357"/>
      <c r="E16" s="357"/>
      <c r="F16" s="357"/>
      <c r="G16" s="357"/>
      <c r="H16" s="357"/>
      <c r="I16" s="357"/>
      <c r="J16" s="357"/>
      <c r="K16" s="357"/>
      <c r="L16" s="357"/>
      <c r="M16" s="357"/>
      <c r="N16" s="357"/>
      <c r="O16" s="357"/>
      <c r="P16" s="357"/>
      <c r="Q16" s="358"/>
    </row>
    <row r="17" spans="1:17" x14ac:dyDescent="0.25">
      <c r="A17" s="356"/>
      <c r="B17" s="357"/>
      <c r="C17" s="357"/>
      <c r="D17" s="357"/>
      <c r="E17" s="357"/>
      <c r="F17" s="357"/>
      <c r="G17" s="357"/>
      <c r="H17" s="357"/>
      <c r="I17" s="357"/>
      <c r="J17" s="357"/>
      <c r="K17" s="357"/>
      <c r="L17" s="357"/>
      <c r="M17" s="357"/>
      <c r="N17" s="357"/>
      <c r="O17" s="357"/>
      <c r="P17" s="357"/>
      <c r="Q17" s="358"/>
    </row>
    <row r="18" spans="1:17" x14ac:dyDescent="0.25">
      <c r="A18" s="356"/>
      <c r="B18" s="357"/>
      <c r="C18" s="357"/>
      <c r="D18" s="357"/>
      <c r="E18" s="357"/>
      <c r="F18" s="357"/>
      <c r="G18" s="357"/>
      <c r="H18" s="357"/>
      <c r="I18" s="357"/>
      <c r="J18" s="357"/>
      <c r="K18" s="357"/>
      <c r="L18" s="357"/>
      <c r="M18" s="357"/>
      <c r="N18" s="357"/>
      <c r="O18" s="357"/>
      <c r="P18" s="357"/>
      <c r="Q18" s="358"/>
    </row>
    <row r="19" spans="1:17" x14ac:dyDescent="0.25">
      <c r="A19" s="356"/>
      <c r="B19" s="357"/>
      <c r="C19" s="357"/>
      <c r="D19" s="357"/>
      <c r="E19" s="357"/>
      <c r="F19" s="357"/>
      <c r="G19" s="357"/>
      <c r="H19" s="357"/>
      <c r="I19" s="357"/>
      <c r="J19" s="357"/>
      <c r="K19" s="357"/>
      <c r="L19" s="357"/>
      <c r="M19" s="357"/>
      <c r="N19" s="357"/>
      <c r="O19" s="357"/>
      <c r="P19" s="357"/>
      <c r="Q19" s="358"/>
    </row>
    <row r="20" spans="1:17" x14ac:dyDescent="0.25">
      <c r="A20" s="356"/>
      <c r="B20" s="357"/>
      <c r="C20" s="357"/>
      <c r="D20" s="357"/>
      <c r="E20" s="357"/>
      <c r="F20" s="357"/>
      <c r="G20" s="357"/>
      <c r="H20" s="357"/>
      <c r="I20" s="357"/>
      <c r="J20" s="357"/>
      <c r="K20" s="357"/>
      <c r="L20" s="357"/>
      <c r="M20" s="357"/>
      <c r="N20" s="357"/>
      <c r="O20" s="357"/>
      <c r="P20" s="357"/>
      <c r="Q20" s="358"/>
    </row>
    <row r="21" spans="1:17" x14ac:dyDescent="0.25">
      <c r="A21" s="356"/>
      <c r="B21" s="357"/>
      <c r="C21" s="357"/>
      <c r="D21" s="357"/>
      <c r="E21" s="357"/>
      <c r="F21" s="357"/>
      <c r="G21" s="357"/>
      <c r="H21" s="357"/>
      <c r="I21" s="357"/>
      <c r="J21" s="357"/>
      <c r="K21" s="357"/>
      <c r="L21" s="357"/>
      <c r="M21" s="357"/>
      <c r="N21" s="357"/>
      <c r="O21" s="357"/>
      <c r="P21" s="357"/>
      <c r="Q21" s="358"/>
    </row>
    <row r="22" spans="1:17" x14ac:dyDescent="0.25">
      <c r="A22" s="356"/>
      <c r="B22" s="357"/>
      <c r="C22" s="357"/>
      <c r="D22" s="357"/>
      <c r="E22" s="357"/>
      <c r="F22" s="357"/>
      <c r="G22" s="357"/>
      <c r="H22" s="357"/>
      <c r="I22" s="357"/>
      <c r="J22" s="357"/>
      <c r="K22" s="357"/>
      <c r="L22" s="357"/>
      <c r="M22" s="357"/>
      <c r="N22" s="357"/>
      <c r="O22" s="357"/>
      <c r="P22" s="357"/>
      <c r="Q22" s="358"/>
    </row>
    <row r="23" spans="1:17" x14ac:dyDescent="0.25">
      <c r="A23" s="356"/>
      <c r="B23" s="357"/>
      <c r="C23" s="357"/>
      <c r="D23" s="357"/>
      <c r="E23" s="357"/>
      <c r="F23" s="357"/>
      <c r="G23" s="357"/>
      <c r="H23" s="357"/>
      <c r="I23" s="357"/>
      <c r="J23" s="357"/>
      <c r="K23" s="357"/>
      <c r="L23" s="357"/>
      <c r="M23" s="357"/>
      <c r="N23" s="357"/>
      <c r="O23" s="357"/>
      <c r="P23" s="357"/>
      <c r="Q23" s="358"/>
    </row>
    <row r="24" spans="1:17" x14ac:dyDescent="0.25">
      <c r="A24" s="356"/>
      <c r="B24" s="357"/>
      <c r="C24" s="357"/>
      <c r="D24" s="357"/>
      <c r="E24" s="357"/>
      <c r="F24" s="357"/>
      <c r="G24" s="357"/>
      <c r="H24" s="357"/>
      <c r="I24" s="357"/>
      <c r="J24" s="357"/>
      <c r="K24" s="357"/>
      <c r="L24" s="357"/>
      <c r="M24" s="357"/>
      <c r="N24" s="357"/>
      <c r="O24" s="357"/>
      <c r="P24" s="357"/>
      <c r="Q24" s="358"/>
    </row>
    <row r="25" spans="1:17" x14ac:dyDescent="0.25">
      <c r="A25" s="356"/>
      <c r="B25" s="357"/>
      <c r="C25" s="357"/>
      <c r="D25" s="357"/>
      <c r="E25" s="357"/>
      <c r="F25" s="357"/>
      <c r="G25" s="357"/>
      <c r="H25" s="357"/>
      <c r="I25" s="357"/>
      <c r="J25" s="357"/>
      <c r="K25" s="357"/>
      <c r="L25" s="357"/>
      <c r="M25" s="357"/>
      <c r="N25" s="357"/>
      <c r="O25" s="357"/>
      <c r="P25" s="357"/>
      <c r="Q25" s="358"/>
    </row>
    <row r="26" spans="1:17" x14ac:dyDescent="0.25">
      <c r="A26" s="356"/>
      <c r="B26" s="357"/>
      <c r="C26" s="357"/>
      <c r="D26" s="357"/>
      <c r="E26" s="357"/>
      <c r="F26" s="357"/>
      <c r="G26" s="357"/>
      <c r="H26" s="357"/>
      <c r="I26" s="357"/>
      <c r="J26" s="357"/>
      <c r="K26" s="357"/>
      <c r="L26" s="357"/>
      <c r="M26" s="357"/>
      <c r="N26" s="357"/>
      <c r="O26" s="357"/>
      <c r="P26" s="357"/>
      <c r="Q26" s="358"/>
    </row>
    <row r="27" spans="1:17" x14ac:dyDescent="0.25">
      <c r="A27" s="356"/>
      <c r="B27" s="357"/>
      <c r="C27" s="357"/>
      <c r="D27" s="357"/>
      <c r="E27" s="357"/>
      <c r="F27" s="357"/>
      <c r="G27" s="357"/>
      <c r="H27" s="357"/>
      <c r="I27" s="357"/>
      <c r="J27" s="357"/>
      <c r="K27" s="357"/>
      <c r="L27" s="357"/>
      <c r="M27" s="357"/>
      <c r="N27" s="357"/>
      <c r="O27" s="357"/>
      <c r="P27" s="357"/>
      <c r="Q27" s="358"/>
    </row>
    <row r="28" spans="1:17" x14ac:dyDescent="0.25">
      <c r="A28" s="356"/>
      <c r="B28" s="357"/>
      <c r="C28" s="357"/>
      <c r="D28" s="357"/>
      <c r="E28" s="357"/>
      <c r="F28" s="357"/>
      <c r="G28" s="357"/>
      <c r="H28" s="357"/>
      <c r="I28" s="357"/>
      <c r="J28" s="357"/>
      <c r="K28" s="357"/>
      <c r="L28" s="357"/>
      <c r="M28" s="357"/>
      <c r="N28" s="357"/>
      <c r="O28" s="357"/>
      <c r="P28" s="357"/>
      <c r="Q28" s="358"/>
    </row>
    <row r="29" spans="1:17" x14ac:dyDescent="0.25">
      <c r="A29" s="356"/>
      <c r="B29" s="357"/>
      <c r="C29" s="357"/>
      <c r="D29" s="357"/>
      <c r="E29" s="357"/>
      <c r="F29" s="357"/>
      <c r="G29" s="357"/>
      <c r="H29" s="357"/>
      <c r="I29" s="357"/>
      <c r="J29" s="357"/>
      <c r="K29" s="357"/>
      <c r="L29" s="357"/>
      <c r="M29" s="357"/>
      <c r="N29" s="357"/>
      <c r="O29" s="357"/>
      <c r="P29" s="357"/>
      <c r="Q29" s="358"/>
    </row>
    <row r="30" spans="1:17" x14ac:dyDescent="0.25">
      <c r="A30" s="356"/>
      <c r="B30" s="357"/>
      <c r="C30" s="357"/>
      <c r="D30" s="357"/>
      <c r="E30" s="357"/>
      <c r="F30" s="357"/>
      <c r="G30" s="357"/>
      <c r="H30" s="357"/>
      <c r="I30" s="357"/>
      <c r="J30" s="357"/>
      <c r="K30" s="357"/>
      <c r="L30" s="357"/>
      <c r="M30" s="357"/>
      <c r="N30" s="357"/>
      <c r="O30" s="357"/>
      <c r="P30" s="357"/>
      <c r="Q30" s="358"/>
    </row>
    <row r="31" spans="1:17" x14ac:dyDescent="0.25">
      <c r="A31" s="356"/>
      <c r="B31" s="357"/>
      <c r="C31" s="357"/>
      <c r="D31" s="357"/>
      <c r="E31" s="357"/>
      <c r="F31" s="357"/>
      <c r="G31" s="357"/>
      <c r="H31" s="357"/>
      <c r="I31" s="357"/>
      <c r="J31" s="357"/>
      <c r="K31" s="357"/>
      <c r="L31" s="357"/>
      <c r="M31" s="357"/>
      <c r="N31" s="357"/>
      <c r="O31" s="357"/>
      <c r="P31" s="357"/>
      <c r="Q31" s="358"/>
    </row>
    <row r="32" spans="1:17" x14ac:dyDescent="0.25">
      <c r="A32" s="356"/>
      <c r="B32" s="357"/>
      <c r="C32" s="357"/>
      <c r="D32" s="357"/>
      <c r="E32" s="357"/>
      <c r="F32" s="357"/>
      <c r="G32" s="357"/>
      <c r="H32" s="357"/>
      <c r="I32" s="357"/>
      <c r="J32" s="357"/>
      <c r="K32" s="357"/>
      <c r="L32" s="357"/>
      <c r="M32" s="357"/>
      <c r="N32" s="357"/>
      <c r="O32" s="357"/>
      <c r="P32" s="357"/>
      <c r="Q32" s="358"/>
    </row>
    <row r="33" spans="1:17" x14ac:dyDescent="0.25">
      <c r="A33" s="356"/>
      <c r="B33" s="357"/>
      <c r="C33" s="357"/>
      <c r="D33" s="357"/>
      <c r="E33" s="357"/>
      <c r="F33" s="357"/>
      <c r="G33" s="357"/>
      <c r="H33" s="357"/>
      <c r="I33" s="357"/>
      <c r="J33" s="357"/>
      <c r="K33" s="357"/>
      <c r="L33" s="357"/>
      <c r="M33" s="357"/>
      <c r="N33" s="357"/>
      <c r="O33" s="357"/>
      <c r="P33" s="357"/>
      <c r="Q33" s="358"/>
    </row>
    <row r="34" spans="1:17" x14ac:dyDescent="0.25">
      <c r="A34" s="356"/>
      <c r="B34" s="357"/>
      <c r="C34" s="357"/>
      <c r="D34" s="357"/>
      <c r="E34" s="357"/>
      <c r="F34" s="357"/>
      <c r="G34" s="357"/>
      <c r="H34" s="357"/>
      <c r="I34" s="357"/>
      <c r="J34" s="357"/>
      <c r="K34" s="357"/>
      <c r="L34" s="357"/>
      <c r="M34" s="357"/>
      <c r="N34" s="357"/>
      <c r="O34" s="357"/>
      <c r="P34" s="357"/>
      <c r="Q34" s="358"/>
    </row>
    <row r="35" spans="1:17" x14ac:dyDescent="0.25">
      <c r="A35" s="356"/>
      <c r="B35" s="357"/>
      <c r="C35" s="357"/>
      <c r="D35" s="357"/>
      <c r="E35" s="357"/>
      <c r="F35" s="357"/>
      <c r="G35" s="357"/>
      <c r="H35" s="357"/>
      <c r="I35" s="357"/>
      <c r="J35" s="357"/>
      <c r="K35" s="357"/>
      <c r="L35" s="357"/>
      <c r="M35" s="357"/>
      <c r="N35" s="357"/>
      <c r="O35" s="357"/>
      <c r="P35" s="357"/>
      <c r="Q35" s="358"/>
    </row>
    <row r="36" spans="1:17" x14ac:dyDescent="0.25">
      <c r="A36" s="356"/>
      <c r="B36" s="357"/>
      <c r="C36" s="357"/>
      <c r="D36" s="357"/>
      <c r="E36" s="357"/>
      <c r="F36" s="357"/>
      <c r="G36" s="357"/>
      <c r="H36" s="357"/>
      <c r="I36" s="357"/>
      <c r="J36" s="357"/>
      <c r="K36" s="357"/>
      <c r="L36" s="357"/>
      <c r="M36" s="357"/>
      <c r="N36" s="357"/>
      <c r="O36" s="357"/>
      <c r="P36" s="357"/>
      <c r="Q36" s="358"/>
    </row>
    <row r="37" spans="1:17" ht="80.25" customHeight="1" thickBot="1" x14ac:dyDescent="0.3">
      <c r="A37" s="359"/>
      <c r="B37" s="360"/>
      <c r="C37" s="360"/>
      <c r="D37" s="360"/>
      <c r="E37" s="360"/>
      <c r="F37" s="360"/>
      <c r="G37" s="360"/>
      <c r="H37" s="360"/>
      <c r="I37" s="360"/>
      <c r="J37" s="360"/>
      <c r="K37" s="360"/>
      <c r="L37" s="360"/>
      <c r="M37" s="360"/>
      <c r="N37" s="360"/>
      <c r="O37" s="360"/>
      <c r="P37" s="360"/>
      <c r="Q37" s="361"/>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view="pageBreakPreview" zoomScale="70" zoomScaleNormal="98" zoomScaleSheetLayoutView="70" workbookViewId="0">
      <pane ySplit="2" topLeftCell="A12" activePane="bottomLeft" state="frozen"/>
      <selection pane="bottomLeft" activeCell="P12" sqref="P12"/>
    </sheetView>
  </sheetViews>
  <sheetFormatPr defaultRowHeight="14.25" thickTop="1" thickBottom="1" x14ac:dyDescent="0.25"/>
  <cols>
    <col min="1" max="1" width="16.85546875" style="224" customWidth="1"/>
    <col min="2" max="2" width="12.140625" style="220" customWidth="1"/>
    <col min="3" max="3" width="14.7109375" style="220" customWidth="1"/>
    <col min="4" max="4" width="13" style="220" customWidth="1"/>
    <col min="5" max="5" width="14" style="220" customWidth="1"/>
    <col min="6" max="6" width="16.140625" style="220" customWidth="1"/>
    <col min="7" max="7" width="17" style="220" customWidth="1"/>
    <col min="8" max="8" width="13" style="220" customWidth="1"/>
    <col min="9" max="9" width="9.140625" style="220" customWidth="1"/>
    <col min="10" max="10" width="17.7109375" style="221" customWidth="1"/>
    <col min="11" max="11" width="17.28515625" style="221" customWidth="1"/>
    <col min="12" max="12" width="9.85546875" style="221" customWidth="1"/>
    <col min="13" max="13" width="11.85546875" style="221" customWidth="1"/>
    <col min="14" max="14" width="14" style="222" customWidth="1"/>
    <col min="15" max="15" width="16.28515625" style="223" customWidth="1"/>
    <col min="16" max="18" width="14" style="223" customWidth="1"/>
    <col min="19" max="19" width="13.5703125" style="220" customWidth="1"/>
    <col min="20" max="20" width="7.7109375" style="224" customWidth="1"/>
    <col min="21" max="21" width="9.140625" style="225"/>
    <col min="22" max="255" width="9.140625" style="154"/>
    <col min="256" max="256" width="15.85546875" style="154" customWidth="1"/>
    <col min="257" max="257" width="15.28515625" style="154" customWidth="1"/>
    <col min="258" max="258" width="16.85546875" style="154" customWidth="1"/>
    <col min="259" max="259" width="21.42578125" style="154" customWidth="1"/>
    <col min="260" max="260" width="16.7109375" style="154" customWidth="1"/>
    <col min="261" max="261" width="17.7109375" style="154" customWidth="1"/>
    <col min="262" max="262" width="16.140625" style="154" customWidth="1"/>
    <col min="263" max="263" width="27.140625" style="154" customWidth="1"/>
    <col min="264" max="264" width="12.42578125" style="154" customWidth="1"/>
    <col min="265" max="265" width="11.7109375" style="154" customWidth="1"/>
    <col min="266" max="266" width="18.140625" style="154" customWidth="1"/>
    <col min="267" max="267" width="18.28515625" style="154" customWidth="1"/>
    <col min="268" max="268" width="16.7109375" style="154" customWidth="1"/>
    <col min="269" max="269" width="17.85546875" style="154" customWidth="1"/>
    <col min="270" max="270" width="16.85546875" style="154" customWidth="1"/>
    <col min="271" max="271" width="15.7109375" style="154" bestFit="1" customWidth="1"/>
    <col min="272" max="272" width="15.28515625" style="154" customWidth="1"/>
    <col min="273" max="273" width="24.7109375" style="154" customWidth="1"/>
    <col min="274" max="274" width="10.28515625" style="154" customWidth="1"/>
    <col min="275" max="275" width="9.28515625" style="154" bestFit="1" customWidth="1"/>
    <col min="276" max="511" width="9.140625" style="154"/>
    <col min="512" max="512" width="15.85546875" style="154" customWidth="1"/>
    <col min="513" max="513" width="15.28515625" style="154" customWidth="1"/>
    <col min="514" max="514" width="16.85546875" style="154" customWidth="1"/>
    <col min="515" max="515" width="21.42578125" style="154" customWidth="1"/>
    <col min="516" max="516" width="16.7109375" style="154" customWidth="1"/>
    <col min="517" max="517" width="17.7109375" style="154" customWidth="1"/>
    <col min="518" max="518" width="16.140625" style="154" customWidth="1"/>
    <col min="519" max="519" width="27.140625" style="154" customWidth="1"/>
    <col min="520" max="520" width="12.42578125" style="154" customWidth="1"/>
    <col min="521" max="521" width="11.7109375" style="154" customWidth="1"/>
    <col min="522" max="522" width="18.140625" style="154" customWidth="1"/>
    <col min="523" max="523" width="18.28515625" style="154" customWidth="1"/>
    <col min="524" max="524" width="16.7109375" style="154" customWidth="1"/>
    <col min="525" max="525" width="17.85546875" style="154" customWidth="1"/>
    <col min="526" max="526" width="16.85546875" style="154" customWidth="1"/>
    <col min="527" max="527" width="15.7109375" style="154" bestFit="1" customWidth="1"/>
    <col min="528" max="528" width="15.28515625" style="154" customWidth="1"/>
    <col min="529" max="529" width="24.7109375" style="154" customWidth="1"/>
    <col min="530" max="530" width="10.28515625" style="154" customWidth="1"/>
    <col min="531" max="531" width="9.28515625" style="154" bestFit="1" customWidth="1"/>
    <col min="532" max="767" width="9.140625" style="154"/>
    <col min="768" max="768" width="15.85546875" style="154" customWidth="1"/>
    <col min="769" max="769" width="15.28515625" style="154" customWidth="1"/>
    <col min="770" max="770" width="16.85546875" style="154" customWidth="1"/>
    <col min="771" max="771" width="21.42578125" style="154" customWidth="1"/>
    <col min="772" max="772" width="16.7109375" style="154" customWidth="1"/>
    <col min="773" max="773" width="17.7109375" style="154" customWidth="1"/>
    <col min="774" max="774" width="16.140625" style="154" customWidth="1"/>
    <col min="775" max="775" width="27.140625" style="154" customWidth="1"/>
    <col min="776" max="776" width="12.42578125" style="154" customWidth="1"/>
    <col min="777" max="777" width="11.7109375" style="154" customWidth="1"/>
    <col min="778" max="778" width="18.140625" style="154" customWidth="1"/>
    <col min="779" max="779" width="18.28515625" style="154" customWidth="1"/>
    <col min="780" max="780" width="16.7109375" style="154" customWidth="1"/>
    <col min="781" max="781" width="17.85546875" style="154" customWidth="1"/>
    <col min="782" max="782" width="16.85546875" style="154" customWidth="1"/>
    <col min="783" max="783" width="15.7109375" style="154" bestFit="1" customWidth="1"/>
    <col min="784" max="784" width="15.28515625" style="154" customWidth="1"/>
    <col min="785" max="785" width="24.7109375" style="154" customWidth="1"/>
    <col min="786" max="786" width="10.28515625" style="154" customWidth="1"/>
    <col min="787" max="787" width="9.28515625" style="154" bestFit="1" customWidth="1"/>
    <col min="788" max="1023" width="9.140625" style="154"/>
    <col min="1024" max="1024" width="15.85546875" style="154" customWidth="1"/>
    <col min="1025" max="1025" width="15.28515625" style="154" customWidth="1"/>
    <col min="1026" max="1026" width="16.85546875" style="154" customWidth="1"/>
    <col min="1027" max="1027" width="21.42578125" style="154" customWidth="1"/>
    <col min="1028" max="1028" width="16.7109375" style="154" customWidth="1"/>
    <col min="1029" max="1029" width="17.7109375" style="154" customWidth="1"/>
    <col min="1030" max="1030" width="16.140625" style="154" customWidth="1"/>
    <col min="1031" max="1031" width="27.140625" style="154" customWidth="1"/>
    <col min="1032" max="1032" width="12.42578125" style="154" customWidth="1"/>
    <col min="1033" max="1033" width="11.7109375" style="154" customWidth="1"/>
    <col min="1034" max="1034" width="18.140625" style="154" customWidth="1"/>
    <col min="1035" max="1035" width="18.28515625" style="154" customWidth="1"/>
    <col min="1036" max="1036" width="16.7109375" style="154" customWidth="1"/>
    <col min="1037" max="1037" width="17.85546875" style="154" customWidth="1"/>
    <col min="1038" max="1038" width="16.85546875" style="154" customWidth="1"/>
    <col min="1039" max="1039" width="15.7109375" style="154" bestFit="1" customWidth="1"/>
    <col min="1040" max="1040" width="15.28515625" style="154" customWidth="1"/>
    <col min="1041" max="1041" width="24.7109375" style="154" customWidth="1"/>
    <col min="1042" max="1042" width="10.28515625" style="154" customWidth="1"/>
    <col min="1043" max="1043" width="9.28515625" style="154" bestFit="1" customWidth="1"/>
    <col min="1044" max="1279" width="9.140625" style="154"/>
    <col min="1280" max="1280" width="15.85546875" style="154" customWidth="1"/>
    <col min="1281" max="1281" width="15.28515625" style="154" customWidth="1"/>
    <col min="1282" max="1282" width="16.85546875" style="154" customWidth="1"/>
    <col min="1283" max="1283" width="21.42578125" style="154" customWidth="1"/>
    <col min="1284" max="1284" width="16.7109375" style="154" customWidth="1"/>
    <col min="1285" max="1285" width="17.7109375" style="154" customWidth="1"/>
    <col min="1286" max="1286" width="16.140625" style="154" customWidth="1"/>
    <col min="1287" max="1287" width="27.140625" style="154" customWidth="1"/>
    <col min="1288" max="1288" width="12.42578125" style="154" customWidth="1"/>
    <col min="1289" max="1289" width="11.7109375" style="154" customWidth="1"/>
    <col min="1290" max="1290" width="18.140625" style="154" customWidth="1"/>
    <col min="1291" max="1291" width="18.28515625" style="154" customWidth="1"/>
    <col min="1292" max="1292" width="16.7109375" style="154" customWidth="1"/>
    <col min="1293" max="1293" width="17.85546875" style="154" customWidth="1"/>
    <col min="1294" max="1294" width="16.85546875" style="154" customWidth="1"/>
    <col min="1295" max="1295" width="15.7109375" style="154" bestFit="1" customWidth="1"/>
    <col min="1296" max="1296" width="15.28515625" style="154" customWidth="1"/>
    <col min="1297" max="1297" width="24.7109375" style="154" customWidth="1"/>
    <col min="1298" max="1298" width="10.28515625" style="154" customWidth="1"/>
    <col min="1299" max="1299" width="9.28515625" style="154" bestFit="1" customWidth="1"/>
    <col min="1300" max="1535" width="9.140625" style="154"/>
    <col min="1536" max="1536" width="15.85546875" style="154" customWidth="1"/>
    <col min="1537" max="1537" width="15.28515625" style="154" customWidth="1"/>
    <col min="1538" max="1538" width="16.85546875" style="154" customWidth="1"/>
    <col min="1539" max="1539" width="21.42578125" style="154" customWidth="1"/>
    <col min="1540" max="1540" width="16.7109375" style="154" customWidth="1"/>
    <col min="1541" max="1541" width="17.7109375" style="154" customWidth="1"/>
    <col min="1542" max="1542" width="16.140625" style="154" customWidth="1"/>
    <col min="1543" max="1543" width="27.140625" style="154" customWidth="1"/>
    <col min="1544" max="1544" width="12.42578125" style="154" customWidth="1"/>
    <col min="1545" max="1545" width="11.7109375" style="154" customWidth="1"/>
    <col min="1546" max="1546" width="18.140625" style="154" customWidth="1"/>
    <col min="1547" max="1547" width="18.28515625" style="154" customWidth="1"/>
    <col min="1548" max="1548" width="16.7109375" style="154" customWidth="1"/>
    <col min="1549" max="1549" width="17.85546875" style="154" customWidth="1"/>
    <col min="1550" max="1550" width="16.85546875" style="154" customWidth="1"/>
    <col min="1551" max="1551" width="15.7109375" style="154" bestFit="1" customWidth="1"/>
    <col min="1552" max="1552" width="15.28515625" style="154" customWidth="1"/>
    <col min="1553" max="1553" width="24.7109375" style="154" customWidth="1"/>
    <col min="1554" max="1554" width="10.28515625" style="154" customWidth="1"/>
    <col min="1555" max="1555" width="9.28515625" style="154" bestFit="1" customWidth="1"/>
    <col min="1556" max="1791" width="9.140625" style="154"/>
    <col min="1792" max="1792" width="15.85546875" style="154" customWidth="1"/>
    <col min="1793" max="1793" width="15.28515625" style="154" customWidth="1"/>
    <col min="1794" max="1794" width="16.85546875" style="154" customWidth="1"/>
    <col min="1795" max="1795" width="21.42578125" style="154" customWidth="1"/>
    <col min="1796" max="1796" width="16.7109375" style="154" customWidth="1"/>
    <col min="1797" max="1797" width="17.7109375" style="154" customWidth="1"/>
    <col min="1798" max="1798" width="16.140625" style="154" customWidth="1"/>
    <col min="1799" max="1799" width="27.140625" style="154" customWidth="1"/>
    <col min="1800" max="1800" width="12.42578125" style="154" customWidth="1"/>
    <col min="1801" max="1801" width="11.7109375" style="154" customWidth="1"/>
    <col min="1802" max="1802" width="18.140625" style="154" customWidth="1"/>
    <col min="1803" max="1803" width="18.28515625" style="154" customWidth="1"/>
    <col min="1804" max="1804" width="16.7109375" style="154" customWidth="1"/>
    <col min="1805" max="1805" width="17.85546875" style="154" customWidth="1"/>
    <col min="1806" max="1806" width="16.85546875" style="154" customWidth="1"/>
    <col min="1807" max="1807" width="15.7109375" style="154" bestFit="1" customWidth="1"/>
    <col min="1808" max="1808" width="15.28515625" style="154" customWidth="1"/>
    <col min="1809" max="1809" width="24.7109375" style="154" customWidth="1"/>
    <col min="1810" max="1810" width="10.28515625" style="154" customWidth="1"/>
    <col min="1811" max="1811" width="9.28515625" style="154" bestFit="1" customWidth="1"/>
    <col min="1812" max="2047" width="9.140625" style="154"/>
    <col min="2048" max="2048" width="15.85546875" style="154" customWidth="1"/>
    <col min="2049" max="2049" width="15.28515625" style="154" customWidth="1"/>
    <col min="2050" max="2050" width="16.85546875" style="154" customWidth="1"/>
    <col min="2051" max="2051" width="21.42578125" style="154" customWidth="1"/>
    <col min="2052" max="2052" width="16.7109375" style="154" customWidth="1"/>
    <col min="2053" max="2053" width="17.7109375" style="154" customWidth="1"/>
    <col min="2054" max="2054" width="16.140625" style="154" customWidth="1"/>
    <col min="2055" max="2055" width="27.140625" style="154" customWidth="1"/>
    <col min="2056" max="2056" width="12.42578125" style="154" customWidth="1"/>
    <col min="2057" max="2057" width="11.7109375" style="154" customWidth="1"/>
    <col min="2058" max="2058" width="18.140625" style="154" customWidth="1"/>
    <col min="2059" max="2059" width="18.28515625" style="154" customWidth="1"/>
    <col min="2060" max="2060" width="16.7109375" style="154" customWidth="1"/>
    <col min="2061" max="2061" width="17.85546875" style="154" customWidth="1"/>
    <col min="2062" max="2062" width="16.85546875" style="154" customWidth="1"/>
    <col min="2063" max="2063" width="15.7109375" style="154" bestFit="1" customWidth="1"/>
    <col min="2064" max="2064" width="15.28515625" style="154" customWidth="1"/>
    <col min="2065" max="2065" width="24.7109375" style="154" customWidth="1"/>
    <col min="2066" max="2066" width="10.28515625" style="154" customWidth="1"/>
    <col min="2067" max="2067" width="9.28515625" style="154" bestFit="1" customWidth="1"/>
    <col min="2068" max="2303" width="9.140625" style="154"/>
    <col min="2304" max="2304" width="15.85546875" style="154" customWidth="1"/>
    <col min="2305" max="2305" width="15.28515625" style="154" customWidth="1"/>
    <col min="2306" max="2306" width="16.85546875" style="154" customWidth="1"/>
    <col min="2307" max="2307" width="21.42578125" style="154" customWidth="1"/>
    <col min="2308" max="2308" width="16.7109375" style="154" customWidth="1"/>
    <col min="2309" max="2309" width="17.7109375" style="154" customWidth="1"/>
    <col min="2310" max="2310" width="16.140625" style="154" customWidth="1"/>
    <col min="2311" max="2311" width="27.140625" style="154" customWidth="1"/>
    <col min="2312" max="2312" width="12.42578125" style="154" customWidth="1"/>
    <col min="2313" max="2313" width="11.7109375" style="154" customWidth="1"/>
    <col min="2314" max="2314" width="18.140625" style="154" customWidth="1"/>
    <col min="2315" max="2315" width="18.28515625" style="154" customWidth="1"/>
    <col min="2316" max="2316" width="16.7109375" style="154" customWidth="1"/>
    <col min="2317" max="2317" width="17.85546875" style="154" customWidth="1"/>
    <col min="2318" max="2318" width="16.85546875" style="154" customWidth="1"/>
    <col min="2319" max="2319" width="15.7109375" style="154" bestFit="1" customWidth="1"/>
    <col min="2320" max="2320" width="15.28515625" style="154" customWidth="1"/>
    <col min="2321" max="2321" width="24.7109375" style="154" customWidth="1"/>
    <col min="2322" max="2322" width="10.28515625" style="154" customWidth="1"/>
    <col min="2323" max="2323" width="9.28515625" style="154" bestFit="1" customWidth="1"/>
    <col min="2324" max="2559" width="9.140625" style="154"/>
    <col min="2560" max="2560" width="15.85546875" style="154" customWidth="1"/>
    <col min="2561" max="2561" width="15.28515625" style="154" customWidth="1"/>
    <col min="2562" max="2562" width="16.85546875" style="154" customWidth="1"/>
    <col min="2563" max="2563" width="21.42578125" style="154" customWidth="1"/>
    <col min="2564" max="2564" width="16.7109375" style="154" customWidth="1"/>
    <col min="2565" max="2565" width="17.7109375" style="154" customWidth="1"/>
    <col min="2566" max="2566" width="16.140625" style="154" customWidth="1"/>
    <col min="2567" max="2567" width="27.140625" style="154" customWidth="1"/>
    <col min="2568" max="2568" width="12.42578125" style="154" customWidth="1"/>
    <col min="2569" max="2569" width="11.7109375" style="154" customWidth="1"/>
    <col min="2570" max="2570" width="18.140625" style="154" customWidth="1"/>
    <col min="2571" max="2571" width="18.28515625" style="154" customWidth="1"/>
    <col min="2572" max="2572" width="16.7109375" style="154" customWidth="1"/>
    <col min="2573" max="2573" width="17.85546875" style="154" customWidth="1"/>
    <col min="2574" max="2574" width="16.85546875" style="154" customWidth="1"/>
    <col min="2575" max="2575" width="15.7109375" style="154" bestFit="1" customWidth="1"/>
    <col min="2576" max="2576" width="15.28515625" style="154" customWidth="1"/>
    <col min="2577" max="2577" width="24.7109375" style="154" customWidth="1"/>
    <col min="2578" max="2578" width="10.28515625" style="154" customWidth="1"/>
    <col min="2579" max="2579" width="9.28515625" style="154" bestFit="1" customWidth="1"/>
    <col min="2580" max="2815" width="9.140625" style="154"/>
    <col min="2816" max="2816" width="15.85546875" style="154" customWidth="1"/>
    <col min="2817" max="2817" width="15.28515625" style="154" customWidth="1"/>
    <col min="2818" max="2818" width="16.85546875" style="154" customWidth="1"/>
    <col min="2819" max="2819" width="21.42578125" style="154" customWidth="1"/>
    <col min="2820" max="2820" width="16.7109375" style="154" customWidth="1"/>
    <col min="2821" max="2821" width="17.7109375" style="154" customWidth="1"/>
    <col min="2822" max="2822" width="16.140625" style="154" customWidth="1"/>
    <col min="2823" max="2823" width="27.140625" style="154" customWidth="1"/>
    <col min="2824" max="2824" width="12.42578125" style="154" customWidth="1"/>
    <col min="2825" max="2825" width="11.7109375" style="154" customWidth="1"/>
    <col min="2826" max="2826" width="18.140625" style="154" customWidth="1"/>
    <col min="2827" max="2827" width="18.28515625" style="154" customWidth="1"/>
    <col min="2828" max="2828" width="16.7109375" style="154" customWidth="1"/>
    <col min="2829" max="2829" width="17.85546875" style="154" customWidth="1"/>
    <col min="2830" max="2830" width="16.85546875" style="154" customWidth="1"/>
    <col min="2831" max="2831" width="15.7109375" style="154" bestFit="1" customWidth="1"/>
    <col min="2832" max="2832" width="15.28515625" style="154" customWidth="1"/>
    <col min="2833" max="2833" width="24.7109375" style="154" customWidth="1"/>
    <col min="2834" max="2834" width="10.28515625" style="154" customWidth="1"/>
    <col min="2835" max="2835" width="9.28515625" style="154" bestFit="1" customWidth="1"/>
    <col min="2836" max="3071" width="9.140625" style="154"/>
    <col min="3072" max="3072" width="15.85546875" style="154" customWidth="1"/>
    <col min="3073" max="3073" width="15.28515625" style="154" customWidth="1"/>
    <col min="3074" max="3074" width="16.85546875" style="154" customWidth="1"/>
    <col min="3075" max="3075" width="21.42578125" style="154" customWidth="1"/>
    <col min="3076" max="3076" width="16.7109375" style="154" customWidth="1"/>
    <col min="3077" max="3077" width="17.7109375" style="154" customWidth="1"/>
    <col min="3078" max="3078" width="16.140625" style="154" customWidth="1"/>
    <col min="3079" max="3079" width="27.140625" style="154" customWidth="1"/>
    <col min="3080" max="3080" width="12.42578125" style="154" customWidth="1"/>
    <col min="3081" max="3081" width="11.7109375" style="154" customWidth="1"/>
    <col min="3082" max="3082" width="18.140625" style="154" customWidth="1"/>
    <col min="3083" max="3083" width="18.28515625" style="154" customWidth="1"/>
    <col min="3084" max="3084" width="16.7109375" style="154" customWidth="1"/>
    <col min="3085" max="3085" width="17.85546875" style="154" customWidth="1"/>
    <col min="3086" max="3086" width="16.85546875" style="154" customWidth="1"/>
    <col min="3087" max="3087" width="15.7109375" style="154" bestFit="1" customWidth="1"/>
    <col min="3088" max="3088" width="15.28515625" style="154" customWidth="1"/>
    <col min="3089" max="3089" width="24.7109375" style="154" customWidth="1"/>
    <col min="3090" max="3090" width="10.28515625" style="154" customWidth="1"/>
    <col min="3091" max="3091" width="9.28515625" style="154" bestFit="1" customWidth="1"/>
    <col min="3092" max="3327" width="9.140625" style="154"/>
    <col min="3328" max="3328" width="15.85546875" style="154" customWidth="1"/>
    <col min="3329" max="3329" width="15.28515625" style="154" customWidth="1"/>
    <col min="3330" max="3330" width="16.85546875" style="154" customWidth="1"/>
    <col min="3331" max="3331" width="21.42578125" style="154" customWidth="1"/>
    <col min="3332" max="3332" width="16.7109375" style="154" customWidth="1"/>
    <col min="3333" max="3333" width="17.7109375" style="154" customWidth="1"/>
    <col min="3334" max="3334" width="16.140625" style="154" customWidth="1"/>
    <col min="3335" max="3335" width="27.140625" style="154" customWidth="1"/>
    <col min="3336" max="3336" width="12.42578125" style="154" customWidth="1"/>
    <col min="3337" max="3337" width="11.7109375" style="154" customWidth="1"/>
    <col min="3338" max="3338" width="18.140625" style="154" customWidth="1"/>
    <col min="3339" max="3339" width="18.28515625" style="154" customWidth="1"/>
    <col min="3340" max="3340" width="16.7109375" style="154" customWidth="1"/>
    <col min="3341" max="3341" width="17.85546875" style="154" customWidth="1"/>
    <col min="3342" max="3342" width="16.85546875" style="154" customWidth="1"/>
    <col min="3343" max="3343" width="15.7109375" style="154" bestFit="1" customWidth="1"/>
    <col min="3344" max="3344" width="15.28515625" style="154" customWidth="1"/>
    <col min="3345" max="3345" width="24.7109375" style="154" customWidth="1"/>
    <col min="3346" max="3346" width="10.28515625" style="154" customWidth="1"/>
    <col min="3347" max="3347" width="9.28515625" style="154" bestFit="1" customWidth="1"/>
    <col min="3348" max="3583" width="9.140625" style="154"/>
    <col min="3584" max="3584" width="15.85546875" style="154" customWidth="1"/>
    <col min="3585" max="3585" width="15.28515625" style="154" customWidth="1"/>
    <col min="3586" max="3586" width="16.85546875" style="154" customWidth="1"/>
    <col min="3587" max="3587" width="21.42578125" style="154" customWidth="1"/>
    <col min="3588" max="3588" width="16.7109375" style="154" customWidth="1"/>
    <col min="3589" max="3589" width="17.7109375" style="154" customWidth="1"/>
    <col min="3590" max="3590" width="16.140625" style="154" customWidth="1"/>
    <col min="3591" max="3591" width="27.140625" style="154" customWidth="1"/>
    <col min="3592" max="3592" width="12.42578125" style="154" customWidth="1"/>
    <col min="3593" max="3593" width="11.7109375" style="154" customWidth="1"/>
    <col min="3594" max="3594" width="18.140625" style="154" customWidth="1"/>
    <col min="3595" max="3595" width="18.28515625" style="154" customWidth="1"/>
    <col min="3596" max="3596" width="16.7109375" style="154" customWidth="1"/>
    <col min="3597" max="3597" width="17.85546875" style="154" customWidth="1"/>
    <col min="3598" max="3598" width="16.85546875" style="154" customWidth="1"/>
    <col min="3599" max="3599" width="15.7109375" style="154" bestFit="1" customWidth="1"/>
    <col min="3600" max="3600" width="15.28515625" style="154" customWidth="1"/>
    <col min="3601" max="3601" width="24.7109375" style="154" customWidth="1"/>
    <col min="3602" max="3602" width="10.28515625" style="154" customWidth="1"/>
    <col min="3603" max="3603" width="9.28515625" style="154" bestFit="1" customWidth="1"/>
    <col min="3604" max="3839" width="9.140625" style="154"/>
    <col min="3840" max="3840" width="15.85546875" style="154" customWidth="1"/>
    <col min="3841" max="3841" width="15.28515625" style="154" customWidth="1"/>
    <col min="3842" max="3842" width="16.85546875" style="154" customWidth="1"/>
    <col min="3843" max="3843" width="21.42578125" style="154" customWidth="1"/>
    <col min="3844" max="3844" width="16.7109375" style="154" customWidth="1"/>
    <col min="3845" max="3845" width="17.7109375" style="154" customWidth="1"/>
    <col min="3846" max="3846" width="16.140625" style="154" customWidth="1"/>
    <col min="3847" max="3847" width="27.140625" style="154" customWidth="1"/>
    <col min="3848" max="3848" width="12.42578125" style="154" customWidth="1"/>
    <col min="3849" max="3849" width="11.7109375" style="154" customWidth="1"/>
    <col min="3850" max="3850" width="18.140625" style="154" customWidth="1"/>
    <col min="3851" max="3851" width="18.28515625" style="154" customWidth="1"/>
    <col min="3852" max="3852" width="16.7109375" style="154" customWidth="1"/>
    <col min="3853" max="3853" width="17.85546875" style="154" customWidth="1"/>
    <col min="3854" max="3854" width="16.85546875" style="154" customWidth="1"/>
    <col min="3855" max="3855" width="15.7109375" style="154" bestFit="1" customWidth="1"/>
    <col min="3856" max="3856" width="15.28515625" style="154" customWidth="1"/>
    <col min="3857" max="3857" width="24.7109375" style="154" customWidth="1"/>
    <col min="3858" max="3858" width="10.28515625" style="154" customWidth="1"/>
    <col min="3859" max="3859" width="9.28515625" style="154" bestFit="1" customWidth="1"/>
    <col min="3860" max="4095" width="9.140625" style="154"/>
    <col min="4096" max="4096" width="15.85546875" style="154" customWidth="1"/>
    <col min="4097" max="4097" width="15.28515625" style="154" customWidth="1"/>
    <col min="4098" max="4098" width="16.85546875" style="154" customWidth="1"/>
    <col min="4099" max="4099" width="21.42578125" style="154" customWidth="1"/>
    <col min="4100" max="4100" width="16.7109375" style="154" customWidth="1"/>
    <col min="4101" max="4101" width="17.7109375" style="154" customWidth="1"/>
    <col min="4102" max="4102" width="16.140625" style="154" customWidth="1"/>
    <col min="4103" max="4103" width="27.140625" style="154" customWidth="1"/>
    <col min="4104" max="4104" width="12.42578125" style="154" customWidth="1"/>
    <col min="4105" max="4105" width="11.7109375" style="154" customWidth="1"/>
    <col min="4106" max="4106" width="18.140625" style="154" customWidth="1"/>
    <col min="4107" max="4107" width="18.28515625" style="154" customWidth="1"/>
    <col min="4108" max="4108" width="16.7109375" style="154" customWidth="1"/>
    <col min="4109" max="4109" width="17.85546875" style="154" customWidth="1"/>
    <col min="4110" max="4110" width="16.85546875" style="154" customWidth="1"/>
    <col min="4111" max="4111" width="15.7109375" style="154" bestFit="1" customWidth="1"/>
    <col min="4112" max="4112" width="15.28515625" style="154" customWidth="1"/>
    <col min="4113" max="4113" width="24.7109375" style="154" customWidth="1"/>
    <col min="4114" max="4114" width="10.28515625" style="154" customWidth="1"/>
    <col min="4115" max="4115" width="9.28515625" style="154" bestFit="1" customWidth="1"/>
    <col min="4116" max="4351" width="9.140625" style="154"/>
    <col min="4352" max="4352" width="15.85546875" style="154" customWidth="1"/>
    <col min="4353" max="4353" width="15.28515625" style="154" customWidth="1"/>
    <col min="4354" max="4354" width="16.85546875" style="154" customWidth="1"/>
    <col min="4355" max="4355" width="21.42578125" style="154" customWidth="1"/>
    <col min="4356" max="4356" width="16.7109375" style="154" customWidth="1"/>
    <col min="4357" max="4357" width="17.7109375" style="154" customWidth="1"/>
    <col min="4358" max="4358" width="16.140625" style="154" customWidth="1"/>
    <col min="4359" max="4359" width="27.140625" style="154" customWidth="1"/>
    <col min="4360" max="4360" width="12.42578125" style="154" customWidth="1"/>
    <col min="4361" max="4361" width="11.7109375" style="154" customWidth="1"/>
    <col min="4362" max="4362" width="18.140625" style="154" customWidth="1"/>
    <col min="4363" max="4363" width="18.28515625" style="154" customWidth="1"/>
    <col min="4364" max="4364" width="16.7109375" style="154" customWidth="1"/>
    <col min="4365" max="4365" width="17.85546875" style="154" customWidth="1"/>
    <col min="4366" max="4366" width="16.85546875" style="154" customWidth="1"/>
    <col min="4367" max="4367" width="15.7109375" style="154" bestFit="1" customWidth="1"/>
    <col min="4368" max="4368" width="15.28515625" style="154" customWidth="1"/>
    <col min="4369" max="4369" width="24.7109375" style="154" customWidth="1"/>
    <col min="4370" max="4370" width="10.28515625" style="154" customWidth="1"/>
    <col min="4371" max="4371" width="9.28515625" style="154" bestFit="1" customWidth="1"/>
    <col min="4372" max="4607" width="9.140625" style="154"/>
    <col min="4608" max="4608" width="15.85546875" style="154" customWidth="1"/>
    <col min="4609" max="4609" width="15.28515625" style="154" customWidth="1"/>
    <col min="4610" max="4610" width="16.85546875" style="154" customWidth="1"/>
    <col min="4611" max="4611" width="21.42578125" style="154" customWidth="1"/>
    <col min="4612" max="4612" width="16.7109375" style="154" customWidth="1"/>
    <col min="4613" max="4613" width="17.7109375" style="154" customWidth="1"/>
    <col min="4614" max="4614" width="16.140625" style="154" customWidth="1"/>
    <col min="4615" max="4615" width="27.140625" style="154" customWidth="1"/>
    <col min="4616" max="4616" width="12.42578125" style="154" customWidth="1"/>
    <col min="4617" max="4617" width="11.7109375" style="154" customWidth="1"/>
    <col min="4618" max="4618" width="18.140625" style="154" customWidth="1"/>
    <col min="4619" max="4619" width="18.28515625" style="154" customWidth="1"/>
    <col min="4620" max="4620" width="16.7109375" style="154" customWidth="1"/>
    <col min="4621" max="4621" width="17.85546875" style="154" customWidth="1"/>
    <col min="4622" max="4622" width="16.85546875" style="154" customWidth="1"/>
    <col min="4623" max="4623" width="15.7109375" style="154" bestFit="1" customWidth="1"/>
    <col min="4624" max="4624" width="15.28515625" style="154" customWidth="1"/>
    <col min="4625" max="4625" width="24.7109375" style="154" customWidth="1"/>
    <col min="4626" max="4626" width="10.28515625" style="154" customWidth="1"/>
    <col min="4627" max="4627" width="9.28515625" style="154" bestFit="1" customWidth="1"/>
    <col min="4628" max="4863" width="9.140625" style="154"/>
    <col min="4864" max="4864" width="15.85546875" style="154" customWidth="1"/>
    <col min="4865" max="4865" width="15.28515625" style="154" customWidth="1"/>
    <col min="4866" max="4866" width="16.85546875" style="154" customWidth="1"/>
    <col min="4867" max="4867" width="21.42578125" style="154" customWidth="1"/>
    <col min="4868" max="4868" width="16.7109375" style="154" customWidth="1"/>
    <col min="4869" max="4869" width="17.7109375" style="154" customWidth="1"/>
    <col min="4870" max="4870" width="16.140625" style="154" customWidth="1"/>
    <col min="4871" max="4871" width="27.140625" style="154" customWidth="1"/>
    <col min="4872" max="4872" width="12.42578125" style="154" customWidth="1"/>
    <col min="4873" max="4873" width="11.7109375" style="154" customWidth="1"/>
    <col min="4874" max="4874" width="18.140625" style="154" customWidth="1"/>
    <col min="4875" max="4875" width="18.28515625" style="154" customWidth="1"/>
    <col min="4876" max="4876" width="16.7109375" style="154" customWidth="1"/>
    <col min="4877" max="4877" width="17.85546875" style="154" customWidth="1"/>
    <col min="4878" max="4878" width="16.85546875" style="154" customWidth="1"/>
    <col min="4879" max="4879" width="15.7109375" style="154" bestFit="1" customWidth="1"/>
    <col min="4880" max="4880" width="15.28515625" style="154" customWidth="1"/>
    <col min="4881" max="4881" width="24.7109375" style="154" customWidth="1"/>
    <col min="4882" max="4882" width="10.28515625" style="154" customWidth="1"/>
    <col min="4883" max="4883" width="9.28515625" style="154" bestFit="1" customWidth="1"/>
    <col min="4884" max="5119" width="9.140625" style="154"/>
    <col min="5120" max="5120" width="15.85546875" style="154" customWidth="1"/>
    <col min="5121" max="5121" width="15.28515625" style="154" customWidth="1"/>
    <col min="5122" max="5122" width="16.85546875" style="154" customWidth="1"/>
    <col min="5123" max="5123" width="21.42578125" style="154" customWidth="1"/>
    <col min="5124" max="5124" width="16.7109375" style="154" customWidth="1"/>
    <col min="5125" max="5125" width="17.7109375" style="154" customWidth="1"/>
    <col min="5126" max="5126" width="16.140625" style="154" customWidth="1"/>
    <col min="5127" max="5127" width="27.140625" style="154" customWidth="1"/>
    <col min="5128" max="5128" width="12.42578125" style="154" customWidth="1"/>
    <col min="5129" max="5129" width="11.7109375" style="154" customWidth="1"/>
    <col min="5130" max="5130" width="18.140625" style="154" customWidth="1"/>
    <col min="5131" max="5131" width="18.28515625" style="154" customWidth="1"/>
    <col min="5132" max="5132" width="16.7109375" style="154" customWidth="1"/>
    <col min="5133" max="5133" width="17.85546875" style="154" customWidth="1"/>
    <col min="5134" max="5134" width="16.85546875" style="154" customWidth="1"/>
    <col min="5135" max="5135" width="15.7109375" style="154" bestFit="1" customWidth="1"/>
    <col min="5136" max="5136" width="15.28515625" style="154" customWidth="1"/>
    <col min="5137" max="5137" width="24.7109375" style="154" customWidth="1"/>
    <col min="5138" max="5138" width="10.28515625" style="154" customWidth="1"/>
    <col min="5139" max="5139" width="9.28515625" style="154" bestFit="1" customWidth="1"/>
    <col min="5140" max="5375" width="9.140625" style="154"/>
    <col min="5376" max="5376" width="15.85546875" style="154" customWidth="1"/>
    <col min="5377" max="5377" width="15.28515625" style="154" customWidth="1"/>
    <col min="5378" max="5378" width="16.85546875" style="154" customWidth="1"/>
    <col min="5379" max="5379" width="21.42578125" style="154" customWidth="1"/>
    <col min="5380" max="5380" width="16.7109375" style="154" customWidth="1"/>
    <col min="5381" max="5381" width="17.7109375" style="154" customWidth="1"/>
    <col min="5382" max="5382" width="16.140625" style="154" customWidth="1"/>
    <col min="5383" max="5383" width="27.140625" style="154" customWidth="1"/>
    <col min="5384" max="5384" width="12.42578125" style="154" customWidth="1"/>
    <col min="5385" max="5385" width="11.7109375" style="154" customWidth="1"/>
    <col min="5386" max="5386" width="18.140625" style="154" customWidth="1"/>
    <col min="5387" max="5387" width="18.28515625" style="154" customWidth="1"/>
    <col min="5388" max="5388" width="16.7109375" style="154" customWidth="1"/>
    <col min="5389" max="5389" width="17.85546875" style="154" customWidth="1"/>
    <col min="5390" max="5390" width="16.85546875" style="154" customWidth="1"/>
    <col min="5391" max="5391" width="15.7109375" style="154" bestFit="1" customWidth="1"/>
    <col min="5392" max="5392" width="15.28515625" style="154" customWidth="1"/>
    <col min="5393" max="5393" width="24.7109375" style="154" customWidth="1"/>
    <col min="5394" max="5394" width="10.28515625" style="154" customWidth="1"/>
    <col min="5395" max="5395" width="9.28515625" style="154" bestFit="1" customWidth="1"/>
    <col min="5396" max="5631" width="9.140625" style="154"/>
    <col min="5632" max="5632" width="15.85546875" style="154" customWidth="1"/>
    <col min="5633" max="5633" width="15.28515625" style="154" customWidth="1"/>
    <col min="5634" max="5634" width="16.85546875" style="154" customWidth="1"/>
    <col min="5635" max="5635" width="21.42578125" style="154" customWidth="1"/>
    <col min="5636" max="5636" width="16.7109375" style="154" customWidth="1"/>
    <col min="5637" max="5637" width="17.7109375" style="154" customWidth="1"/>
    <col min="5638" max="5638" width="16.140625" style="154" customWidth="1"/>
    <col min="5639" max="5639" width="27.140625" style="154" customWidth="1"/>
    <col min="5640" max="5640" width="12.42578125" style="154" customWidth="1"/>
    <col min="5641" max="5641" width="11.7109375" style="154" customWidth="1"/>
    <col min="5642" max="5642" width="18.140625" style="154" customWidth="1"/>
    <col min="5643" max="5643" width="18.28515625" style="154" customWidth="1"/>
    <col min="5644" max="5644" width="16.7109375" style="154" customWidth="1"/>
    <col min="5645" max="5645" width="17.85546875" style="154" customWidth="1"/>
    <col min="5646" max="5646" width="16.85546875" style="154" customWidth="1"/>
    <col min="5647" max="5647" width="15.7109375" style="154" bestFit="1" customWidth="1"/>
    <col min="5648" max="5648" width="15.28515625" style="154" customWidth="1"/>
    <col min="5649" max="5649" width="24.7109375" style="154" customWidth="1"/>
    <col min="5650" max="5650" width="10.28515625" style="154" customWidth="1"/>
    <col min="5651" max="5651" width="9.28515625" style="154" bestFit="1" customWidth="1"/>
    <col min="5652" max="5887" width="9.140625" style="154"/>
    <col min="5888" max="5888" width="15.85546875" style="154" customWidth="1"/>
    <col min="5889" max="5889" width="15.28515625" style="154" customWidth="1"/>
    <col min="5890" max="5890" width="16.85546875" style="154" customWidth="1"/>
    <col min="5891" max="5891" width="21.42578125" style="154" customWidth="1"/>
    <col min="5892" max="5892" width="16.7109375" style="154" customWidth="1"/>
    <col min="5893" max="5893" width="17.7109375" style="154" customWidth="1"/>
    <col min="5894" max="5894" width="16.140625" style="154" customWidth="1"/>
    <col min="5895" max="5895" width="27.140625" style="154" customWidth="1"/>
    <col min="5896" max="5896" width="12.42578125" style="154" customWidth="1"/>
    <col min="5897" max="5897" width="11.7109375" style="154" customWidth="1"/>
    <col min="5898" max="5898" width="18.140625" style="154" customWidth="1"/>
    <col min="5899" max="5899" width="18.28515625" style="154" customWidth="1"/>
    <col min="5900" max="5900" width="16.7109375" style="154" customWidth="1"/>
    <col min="5901" max="5901" width="17.85546875" style="154" customWidth="1"/>
    <col min="5902" max="5902" width="16.85546875" style="154" customWidth="1"/>
    <col min="5903" max="5903" width="15.7109375" style="154" bestFit="1" customWidth="1"/>
    <col min="5904" max="5904" width="15.28515625" style="154" customWidth="1"/>
    <col min="5905" max="5905" width="24.7109375" style="154" customWidth="1"/>
    <col min="5906" max="5906" width="10.28515625" style="154" customWidth="1"/>
    <col min="5907" max="5907" width="9.28515625" style="154" bestFit="1" customWidth="1"/>
    <col min="5908" max="6143" width="9.140625" style="154"/>
    <col min="6144" max="6144" width="15.85546875" style="154" customWidth="1"/>
    <col min="6145" max="6145" width="15.28515625" style="154" customWidth="1"/>
    <col min="6146" max="6146" width="16.85546875" style="154" customWidth="1"/>
    <col min="6147" max="6147" width="21.42578125" style="154" customWidth="1"/>
    <col min="6148" max="6148" width="16.7109375" style="154" customWidth="1"/>
    <col min="6149" max="6149" width="17.7109375" style="154" customWidth="1"/>
    <col min="6150" max="6150" width="16.140625" style="154" customWidth="1"/>
    <col min="6151" max="6151" width="27.140625" style="154" customWidth="1"/>
    <col min="6152" max="6152" width="12.42578125" style="154" customWidth="1"/>
    <col min="6153" max="6153" width="11.7109375" style="154" customWidth="1"/>
    <col min="6154" max="6154" width="18.140625" style="154" customWidth="1"/>
    <col min="6155" max="6155" width="18.28515625" style="154" customWidth="1"/>
    <col min="6156" max="6156" width="16.7109375" style="154" customWidth="1"/>
    <col min="6157" max="6157" width="17.85546875" style="154" customWidth="1"/>
    <col min="6158" max="6158" width="16.85546875" style="154" customWidth="1"/>
    <col min="6159" max="6159" width="15.7109375" style="154" bestFit="1" customWidth="1"/>
    <col min="6160" max="6160" width="15.28515625" style="154" customWidth="1"/>
    <col min="6161" max="6161" width="24.7109375" style="154" customWidth="1"/>
    <col min="6162" max="6162" width="10.28515625" style="154" customWidth="1"/>
    <col min="6163" max="6163" width="9.28515625" style="154" bestFit="1" customWidth="1"/>
    <col min="6164" max="6399" width="9.140625" style="154"/>
    <col min="6400" max="6400" width="15.85546875" style="154" customWidth="1"/>
    <col min="6401" max="6401" width="15.28515625" style="154" customWidth="1"/>
    <col min="6402" max="6402" width="16.85546875" style="154" customWidth="1"/>
    <col min="6403" max="6403" width="21.42578125" style="154" customWidth="1"/>
    <col min="6404" max="6404" width="16.7109375" style="154" customWidth="1"/>
    <col min="6405" max="6405" width="17.7109375" style="154" customWidth="1"/>
    <col min="6406" max="6406" width="16.140625" style="154" customWidth="1"/>
    <col min="6407" max="6407" width="27.140625" style="154" customWidth="1"/>
    <col min="6408" max="6408" width="12.42578125" style="154" customWidth="1"/>
    <col min="6409" max="6409" width="11.7109375" style="154" customWidth="1"/>
    <col min="6410" max="6410" width="18.140625" style="154" customWidth="1"/>
    <col min="6411" max="6411" width="18.28515625" style="154" customWidth="1"/>
    <col min="6412" max="6412" width="16.7109375" style="154" customWidth="1"/>
    <col min="6413" max="6413" width="17.85546875" style="154" customWidth="1"/>
    <col min="6414" max="6414" width="16.85546875" style="154" customWidth="1"/>
    <col min="6415" max="6415" width="15.7109375" style="154" bestFit="1" customWidth="1"/>
    <col min="6416" max="6416" width="15.28515625" style="154" customWidth="1"/>
    <col min="6417" max="6417" width="24.7109375" style="154" customWidth="1"/>
    <col min="6418" max="6418" width="10.28515625" style="154" customWidth="1"/>
    <col min="6419" max="6419" width="9.28515625" style="154" bestFit="1" customWidth="1"/>
    <col min="6420" max="6655" width="9.140625" style="154"/>
    <col min="6656" max="6656" width="15.85546875" style="154" customWidth="1"/>
    <col min="6657" max="6657" width="15.28515625" style="154" customWidth="1"/>
    <col min="6658" max="6658" width="16.85546875" style="154" customWidth="1"/>
    <col min="6659" max="6659" width="21.42578125" style="154" customWidth="1"/>
    <col min="6660" max="6660" width="16.7109375" style="154" customWidth="1"/>
    <col min="6661" max="6661" width="17.7109375" style="154" customWidth="1"/>
    <col min="6662" max="6662" width="16.140625" style="154" customWidth="1"/>
    <col min="6663" max="6663" width="27.140625" style="154" customWidth="1"/>
    <col min="6664" max="6664" width="12.42578125" style="154" customWidth="1"/>
    <col min="6665" max="6665" width="11.7109375" style="154" customWidth="1"/>
    <col min="6666" max="6666" width="18.140625" style="154" customWidth="1"/>
    <col min="6667" max="6667" width="18.28515625" style="154" customWidth="1"/>
    <col min="6668" max="6668" width="16.7109375" style="154" customWidth="1"/>
    <col min="6669" max="6669" width="17.85546875" style="154" customWidth="1"/>
    <col min="6670" max="6670" width="16.85546875" style="154" customWidth="1"/>
    <col min="6671" max="6671" width="15.7109375" style="154" bestFit="1" customWidth="1"/>
    <col min="6672" max="6672" width="15.28515625" style="154" customWidth="1"/>
    <col min="6673" max="6673" width="24.7109375" style="154" customWidth="1"/>
    <col min="6674" max="6674" width="10.28515625" style="154" customWidth="1"/>
    <col min="6675" max="6675" width="9.28515625" style="154" bestFit="1" customWidth="1"/>
    <col min="6676" max="6911" width="9.140625" style="154"/>
    <col min="6912" max="6912" width="15.85546875" style="154" customWidth="1"/>
    <col min="6913" max="6913" width="15.28515625" style="154" customWidth="1"/>
    <col min="6914" max="6914" width="16.85546875" style="154" customWidth="1"/>
    <col min="6915" max="6915" width="21.42578125" style="154" customWidth="1"/>
    <col min="6916" max="6916" width="16.7109375" style="154" customWidth="1"/>
    <col min="6917" max="6917" width="17.7109375" style="154" customWidth="1"/>
    <col min="6918" max="6918" width="16.140625" style="154" customWidth="1"/>
    <col min="6919" max="6919" width="27.140625" style="154" customWidth="1"/>
    <col min="6920" max="6920" width="12.42578125" style="154" customWidth="1"/>
    <col min="6921" max="6921" width="11.7109375" style="154" customWidth="1"/>
    <col min="6922" max="6922" width="18.140625" style="154" customWidth="1"/>
    <col min="6923" max="6923" width="18.28515625" style="154" customWidth="1"/>
    <col min="6924" max="6924" width="16.7109375" style="154" customWidth="1"/>
    <col min="6925" max="6925" width="17.85546875" style="154" customWidth="1"/>
    <col min="6926" max="6926" width="16.85546875" style="154" customWidth="1"/>
    <col min="6927" max="6927" width="15.7109375" style="154" bestFit="1" customWidth="1"/>
    <col min="6928" max="6928" width="15.28515625" style="154" customWidth="1"/>
    <col min="6929" max="6929" width="24.7109375" style="154" customWidth="1"/>
    <col min="6930" max="6930" width="10.28515625" style="154" customWidth="1"/>
    <col min="6931" max="6931" width="9.28515625" style="154" bestFit="1" customWidth="1"/>
    <col min="6932" max="7167" width="9.140625" style="154"/>
    <col min="7168" max="7168" width="15.85546875" style="154" customWidth="1"/>
    <col min="7169" max="7169" width="15.28515625" style="154" customWidth="1"/>
    <col min="7170" max="7170" width="16.85546875" style="154" customWidth="1"/>
    <col min="7171" max="7171" width="21.42578125" style="154" customWidth="1"/>
    <col min="7172" max="7172" width="16.7109375" style="154" customWidth="1"/>
    <col min="7173" max="7173" width="17.7109375" style="154" customWidth="1"/>
    <col min="7174" max="7174" width="16.140625" style="154" customWidth="1"/>
    <col min="7175" max="7175" width="27.140625" style="154" customWidth="1"/>
    <col min="7176" max="7176" width="12.42578125" style="154" customWidth="1"/>
    <col min="7177" max="7177" width="11.7109375" style="154" customWidth="1"/>
    <col min="7178" max="7178" width="18.140625" style="154" customWidth="1"/>
    <col min="7179" max="7179" width="18.28515625" style="154" customWidth="1"/>
    <col min="7180" max="7180" width="16.7109375" style="154" customWidth="1"/>
    <col min="7181" max="7181" width="17.85546875" style="154" customWidth="1"/>
    <col min="7182" max="7182" width="16.85546875" style="154" customWidth="1"/>
    <col min="7183" max="7183" width="15.7109375" style="154" bestFit="1" customWidth="1"/>
    <col min="7184" max="7184" width="15.28515625" style="154" customWidth="1"/>
    <col min="7185" max="7185" width="24.7109375" style="154" customWidth="1"/>
    <col min="7186" max="7186" width="10.28515625" style="154" customWidth="1"/>
    <col min="7187" max="7187" width="9.28515625" style="154" bestFit="1" customWidth="1"/>
    <col min="7188" max="7423" width="9.140625" style="154"/>
    <col min="7424" max="7424" width="15.85546875" style="154" customWidth="1"/>
    <col min="7425" max="7425" width="15.28515625" style="154" customWidth="1"/>
    <col min="7426" max="7426" width="16.85546875" style="154" customWidth="1"/>
    <col min="7427" max="7427" width="21.42578125" style="154" customWidth="1"/>
    <col min="7428" max="7428" width="16.7109375" style="154" customWidth="1"/>
    <col min="7429" max="7429" width="17.7109375" style="154" customWidth="1"/>
    <col min="7430" max="7430" width="16.140625" style="154" customWidth="1"/>
    <col min="7431" max="7431" width="27.140625" style="154" customWidth="1"/>
    <col min="7432" max="7432" width="12.42578125" style="154" customWidth="1"/>
    <col min="7433" max="7433" width="11.7109375" style="154" customWidth="1"/>
    <col min="7434" max="7434" width="18.140625" style="154" customWidth="1"/>
    <col min="7435" max="7435" width="18.28515625" style="154" customWidth="1"/>
    <col min="7436" max="7436" width="16.7109375" style="154" customWidth="1"/>
    <col min="7437" max="7437" width="17.85546875" style="154" customWidth="1"/>
    <col min="7438" max="7438" width="16.85546875" style="154" customWidth="1"/>
    <col min="7439" max="7439" width="15.7109375" style="154" bestFit="1" customWidth="1"/>
    <col min="7440" max="7440" width="15.28515625" style="154" customWidth="1"/>
    <col min="7441" max="7441" width="24.7109375" style="154" customWidth="1"/>
    <col min="7442" max="7442" width="10.28515625" style="154" customWidth="1"/>
    <col min="7443" max="7443" width="9.28515625" style="154" bestFit="1" customWidth="1"/>
    <col min="7444" max="7679" width="9.140625" style="154"/>
    <col min="7680" max="7680" width="15.85546875" style="154" customWidth="1"/>
    <col min="7681" max="7681" width="15.28515625" style="154" customWidth="1"/>
    <col min="7682" max="7682" width="16.85546875" style="154" customWidth="1"/>
    <col min="7683" max="7683" width="21.42578125" style="154" customWidth="1"/>
    <col min="7684" max="7684" width="16.7109375" style="154" customWidth="1"/>
    <col min="7685" max="7685" width="17.7109375" style="154" customWidth="1"/>
    <col min="7686" max="7686" width="16.140625" style="154" customWidth="1"/>
    <col min="7687" max="7687" width="27.140625" style="154" customWidth="1"/>
    <col min="7688" max="7688" width="12.42578125" style="154" customWidth="1"/>
    <col min="7689" max="7689" width="11.7109375" style="154" customWidth="1"/>
    <col min="7690" max="7690" width="18.140625" style="154" customWidth="1"/>
    <col min="7691" max="7691" width="18.28515625" style="154" customWidth="1"/>
    <col min="7692" max="7692" width="16.7109375" style="154" customWidth="1"/>
    <col min="7693" max="7693" width="17.85546875" style="154" customWidth="1"/>
    <col min="7694" max="7694" width="16.85546875" style="154" customWidth="1"/>
    <col min="7695" max="7695" width="15.7109375" style="154" bestFit="1" customWidth="1"/>
    <col min="7696" max="7696" width="15.28515625" style="154" customWidth="1"/>
    <col min="7697" max="7697" width="24.7109375" style="154" customWidth="1"/>
    <col min="7698" max="7698" width="10.28515625" style="154" customWidth="1"/>
    <col min="7699" max="7699" width="9.28515625" style="154" bestFit="1" customWidth="1"/>
    <col min="7700" max="7935" width="9.140625" style="154"/>
    <col min="7936" max="7936" width="15.85546875" style="154" customWidth="1"/>
    <col min="7937" max="7937" width="15.28515625" style="154" customWidth="1"/>
    <col min="7938" max="7938" width="16.85546875" style="154" customWidth="1"/>
    <col min="7939" max="7939" width="21.42578125" style="154" customWidth="1"/>
    <col min="7940" max="7940" width="16.7109375" style="154" customWidth="1"/>
    <col min="7941" max="7941" width="17.7109375" style="154" customWidth="1"/>
    <col min="7942" max="7942" width="16.140625" style="154" customWidth="1"/>
    <col min="7943" max="7943" width="27.140625" style="154" customWidth="1"/>
    <col min="7944" max="7944" width="12.42578125" style="154" customWidth="1"/>
    <col min="7945" max="7945" width="11.7109375" style="154" customWidth="1"/>
    <col min="7946" max="7946" width="18.140625" style="154" customWidth="1"/>
    <col min="7947" max="7947" width="18.28515625" style="154" customWidth="1"/>
    <col min="7948" max="7948" width="16.7109375" style="154" customWidth="1"/>
    <col min="7949" max="7949" width="17.85546875" style="154" customWidth="1"/>
    <col min="7950" max="7950" width="16.85546875" style="154" customWidth="1"/>
    <col min="7951" max="7951" width="15.7109375" style="154" bestFit="1" customWidth="1"/>
    <col min="7952" max="7952" width="15.28515625" style="154" customWidth="1"/>
    <col min="7953" max="7953" width="24.7109375" style="154" customWidth="1"/>
    <col min="7954" max="7954" width="10.28515625" style="154" customWidth="1"/>
    <col min="7955" max="7955" width="9.28515625" style="154" bestFit="1" customWidth="1"/>
    <col min="7956" max="8191" width="9.140625" style="154"/>
    <col min="8192" max="8192" width="15.85546875" style="154" customWidth="1"/>
    <col min="8193" max="8193" width="15.28515625" style="154" customWidth="1"/>
    <col min="8194" max="8194" width="16.85546875" style="154" customWidth="1"/>
    <col min="8195" max="8195" width="21.42578125" style="154" customWidth="1"/>
    <col min="8196" max="8196" width="16.7109375" style="154" customWidth="1"/>
    <col min="8197" max="8197" width="17.7109375" style="154" customWidth="1"/>
    <col min="8198" max="8198" width="16.140625" style="154" customWidth="1"/>
    <col min="8199" max="8199" width="27.140625" style="154" customWidth="1"/>
    <col min="8200" max="8200" width="12.42578125" style="154" customWidth="1"/>
    <col min="8201" max="8201" width="11.7109375" style="154" customWidth="1"/>
    <col min="8202" max="8202" width="18.140625" style="154" customWidth="1"/>
    <col min="8203" max="8203" width="18.28515625" style="154" customWidth="1"/>
    <col min="8204" max="8204" width="16.7109375" style="154" customWidth="1"/>
    <col min="8205" max="8205" width="17.85546875" style="154" customWidth="1"/>
    <col min="8206" max="8206" width="16.85546875" style="154" customWidth="1"/>
    <col min="8207" max="8207" width="15.7109375" style="154" bestFit="1" customWidth="1"/>
    <col min="8208" max="8208" width="15.28515625" style="154" customWidth="1"/>
    <col min="8209" max="8209" width="24.7109375" style="154" customWidth="1"/>
    <col min="8210" max="8210" width="10.28515625" style="154" customWidth="1"/>
    <col min="8211" max="8211" width="9.28515625" style="154" bestFit="1" customWidth="1"/>
    <col min="8212" max="8447" width="9.140625" style="154"/>
    <col min="8448" max="8448" width="15.85546875" style="154" customWidth="1"/>
    <col min="8449" max="8449" width="15.28515625" style="154" customWidth="1"/>
    <col min="8450" max="8450" width="16.85546875" style="154" customWidth="1"/>
    <col min="8451" max="8451" width="21.42578125" style="154" customWidth="1"/>
    <col min="8452" max="8452" width="16.7109375" style="154" customWidth="1"/>
    <col min="8453" max="8453" width="17.7109375" style="154" customWidth="1"/>
    <col min="8454" max="8454" width="16.140625" style="154" customWidth="1"/>
    <col min="8455" max="8455" width="27.140625" style="154" customWidth="1"/>
    <col min="8456" max="8456" width="12.42578125" style="154" customWidth="1"/>
    <col min="8457" max="8457" width="11.7109375" style="154" customWidth="1"/>
    <col min="8458" max="8458" width="18.140625" style="154" customWidth="1"/>
    <col min="8459" max="8459" width="18.28515625" style="154" customWidth="1"/>
    <col min="8460" max="8460" width="16.7109375" style="154" customWidth="1"/>
    <col min="8461" max="8461" width="17.85546875" style="154" customWidth="1"/>
    <col min="8462" max="8462" width="16.85546875" style="154" customWidth="1"/>
    <col min="8463" max="8463" width="15.7109375" style="154" bestFit="1" customWidth="1"/>
    <col min="8464" max="8464" width="15.28515625" style="154" customWidth="1"/>
    <col min="8465" max="8465" width="24.7109375" style="154" customWidth="1"/>
    <col min="8466" max="8466" width="10.28515625" style="154" customWidth="1"/>
    <col min="8467" max="8467" width="9.28515625" style="154" bestFit="1" customWidth="1"/>
    <col min="8468" max="8703" width="9.140625" style="154"/>
    <col min="8704" max="8704" width="15.85546875" style="154" customWidth="1"/>
    <col min="8705" max="8705" width="15.28515625" style="154" customWidth="1"/>
    <col min="8706" max="8706" width="16.85546875" style="154" customWidth="1"/>
    <col min="8707" max="8707" width="21.42578125" style="154" customWidth="1"/>
    <col min="8708" max="8708" width="16.7109375" style="154" customWidth="1"/>
    <col min="8709" max="8709" width="17.7109375" style="154" customWidth="1"/>
    <col min="8710" max="8710" width="16.140625" style="154" customWidth="1"/>
    <col min="8711" max="8711" width="27.140625" style="154" customWidth="1"/>
    <col min="8712" max="8712" width="12.42578125" style="154" customWidth="1"/>
    <col min="8713" max="8713" width="11.7109375" style="154" customWidth="1"/>
    <col min="8714" max="8714" width="18.140625" style="154" customWidth="1"/>
    <col min="8715" max="8715" width="18.28515625" style="154" customWidth="1"/>
    <col min="8716" max="8716" width="16.7109375" style="154" customWidth="1"/>
    <col min="8717" max="8717" width="17.85546875" style="154" customWidth="1"/>
    <col min="8718" max="8718" width="16.85546875" style="154" customWidth="1"/>
    <col min="8719" max="8719" width="15.7109375" style="154" bestFit="1" customWidth="1"/>
    <col min="8720" max="8720" width="15.28515625" style="154" customWidth="1"/>
    <col min="8721" max="8721" width="24.7109375" style="154" customWidth="1"/>
    <col min="8722" max="8722" width="10.28515625" style="154" customWidth="1"/>
    <col min="8723" max="8723" width="9.28515625" style="154" bestFit="1" customWidth="1"/>
    <col min="8724" max="8959" width="9.140625" style="154"/>
    <col min="8960" max="8960" width="15.85546875" style="154" customWidth="1"/>
    <col min="8961" max="8961" width="15.28515625" style="154" customWidth="1"/>
    <col min="8962" max="8962" width="16.85546875" style="154" customWidth="1"/>
    <col min="8963" max="8963" width="21.42578125" style="154" customWidth="1"/>
    <col min="8964" max="8964" width="16.7109375" style="154" customWidth="1"/>
    <col min="8965" max="8965" width="17.7109375" style="154" customWidth="1"/>
    <col min="8966" max="8966" width="16.140625" style="154" customWidth="1"/>
    <col min="8967" max="8967" width="27.140625" style="154" customWidth="1"/>
    <col min="8968" max="8968" width="12.42578125" style="154" customWidth="1"/>
    <col min="8969" max="8969" width="11.7109375" style="154" customWidth="1"/>
    <col min="8970" max="8970" width="18.140625" style="154" customWidth="1"/>
    <col min="8971" max="8971" width="18.28515625" style="154" customWidth="1"/>
    <col min="8972" max="8972" width="16.7109375" style="154" customWidth="1"/>
    <col min="8973" max="8973" width="17.85546875" style="154" customWidth="1"/>
    <col min="8974" max="8974" width="16.85546875" style="154" customWidth="1"/>
    <col min="8975" max="8975" width="15.7109375" style="154" bestFit="1" customWidth="1"/>
    <col min="8976" max="8976" width="15.28515625" style="154" customWidth="1"/>
    <col min="8977" max="8977" width="24.7109375" style="154" customWidth="1"/>
    <col min="8978" max="8978" width="10.28515625" style="154" customWidth="1"/>
    <col min="8979" max="8979" width="9.28515625" style="154" bestFit="1" customWidth="1"/>
    <col min="8980" max="9215" width="9.140625" style="154"/>
    <col min="9216" max="9216" width="15.85546875" style="154" customWidth="1"/>
    <col min="9217" max="9217" width="15.28515625" style="154" customWidth="1"/>
    <col min="9218" max="9218" width="16.85546875" style="154" customWidth="1"/>
    <col min="9219" max="9219" width="21.42578125" style="154" customWidth="1"/>
    <col min="9220" max="9220" width="16.7109375" style="154" customWidth="1"/>
    <col min="9221" max="9221" width="17.7109375" style="154" customWidth="1"/>
    <col min="9222" max="9222" width="16.140625" style="154" customWidth="1"/>
    <col min="9223" max="9223" width="27.140625" style="154" customWidth="1"/>
    <col min="9224" max="9224" width="12.42578125" style="154" customWidth="1"/>
    <col min="9225" max="9225" width="11.7109375" style="154" customWidth="1"/>
    <col min="9226" max="9226" width="18.140625" style="154" customWidth="1"/>
    <col min="9227" max="9227" width="18.28515625" style="154" customWidth="1"/>
    <col min="9228" max="9228" width="16.7109375" style="154" customWidth="1"/>
    <col min="9229" max="9229" width="17.85546875" style="154" customWidth="1"/>
    <col min="9230" max="9230" width="16.85546875" style="154" customWidth="1"/>
    <col min="9231" max="9231" width="15.7109375" style="154" bestFit="1" customWidth="1"/>
    <col min="9232" max="9232" width="15.28515625" style="154" customWidth="1"/>
    <col min="9233" max="9233" width="24.7109375" style="154" customWidth="1"/>
    <col min="9234" max="9234" width="10.28515625" style="154" customWidth="1"/>
    <col min="9235" max="9235" width="9.28515625" style="154" bestFit="1" customWidth="1"/>
    <col min="9236" max="9471" width="9.140625" style="154"/>
    <col min="9472" max="9472" width="15.85546875" style="154" customWidth="1"/>
    <col min="9473" max="9473" width="15.28515625" style="154" customWidth="1"/>
    <col min="9474" max="9474" width="16.85546875" style="154" customWidth="1"/>
    <col min="9475" max="9475" width="21.42578125" style="154" customWidth="1"/>
    <col min="9476" max="9476" width="16.7109375" style="154" customWidth="1"/>
    <col min="9477" max="9477" width="17.7109375" style="154" customWidth="1"/>
    <col min="9478" max="9478" width="16.140625" style="154" customWidth="1"/>
    <col min="9479" max="9479" width="27.140625" style="154" customWidth="1"/>
    <col min="9480" max="9480" width="12.42578125" style="154" customWidth="1"/>
    <col min="9481" max="9481" width="11.7109375" style="154" customWidth="1"/>
    <col min="9482" max="9482" width="18.140625" style="154" customWidth="1"/>
    <col min="9483" max="9483" width="18.28515625" style="154" customWidth="1"/>
    <col min="9484" max="9484" width="16.7109375" style="154" customWidth="1"/>
    <col min="9485" max="9485" width="17.85546875" style="154" customWidth="1"/>
    <col min="9486" max="9486" width="16.85546875" style="154" customWidth="1"/>
    <col min="9487" max="9487" width="15.7109375" style="154" bestFit="1" customWidth="1"/>
    <col min="9488" max="9488" width="15.28515625" style="154" customWidth="1"/>
    <col min="9489" max="9489" width="24.7109375" style="154" customWidth="1"/>
    <col min="9490" max="9490" width="10.28515625" style="154" customWidth="1"/>
    <col min="9491" max="9491" width="9.28515625" style="154" bestFit="1" customWidth="1"/>
    <col min="9492" max="9727" width="9.140625" style="154"/>
    <col min="9728" max="9728" width="15.85546875" style="154" customWidth="1"/>
    <col min="9729" max="9729" width="15.28515625" style="154" customWidth="1"/>
    <col min="9730" max="9730" width="16.85546875" style="154" customWidth="1"/>
    <col min="9731" max="9731" width="21.42578125" style="154" customWidth="1"/>
    <col min="9732" max="9732" width="16.7109375" style="154" customWidth="1"/>
    <col min="9733" max="9733" width="17.7109375" style="154" customWidth="1"/>
    <col min="9734" max="9734" width="16.140625" style="154" customWidth="1"/>
    <col min="9735" max="9735" width="27.140625" style="154" customWidth="1"/>
    <col min="9736" max="9736" width="12.42578125" style="154" customWidth="1"/>
    <col min="9737" max="9737" width="11.7109375" style="154" customWidth="1"/>
    <col min="9738" max="9738" width="18.140625" style="154" customWidth="1"/>
    <col min="9739" max="9739" width="18.28515625" style="154" customWidth="1"/>
    <col min="9740" max="9740" width="16.7109375" style="154" customWidth="1"/>
    <col min="9741" max="9741" width="17.85546875" style="154" customWidth="1"/>
    <col min="9742" max="9742" width="16.85546875" style="154" customWidth="1"/>
    <col min="9743" max="9743" width="15.7109375" style="154" bestFit="1" customWidth="1"/>
    <col min="9744" max="9744" width="15.28515625" style="154" customWidth="1"/>
    <col min="9745" max="9745" width="24.7109375" style="154" customWidth="1"/>
    <col min="9746" max="9746" width="10.28515625" style="154" customWidth="1"/>
    <col min="9747" max="9747" width="9.28515625" style="154" bestFit="1" customWidth="1"/>
    <col min="9748" max="9983" width="9.140625" style="154"/>
    <col min="9984" max="9984" width="15.85546875" style="154" customWidth="1"/>
    <col min="9985" max="9985" width="15.28515625" style="154" customWidth="1"/>
    <col min="9986" max="9986" width="16.85546875" style="154" customWidth="1"/>
    <col min="9987" max="9987" width="21.42578125" style="154" customWidth="1"/>
    <col min="9988" max="9988" width="16.7109375" style="154" customWidth="1"/>
    <col min="9989" max="9989" width="17.7109375" style="154" customWidth="1"/>
    <col min="9990" max="9990" width="16.140625" style="154" customWidth="1"/>
    <col min="9991" max="9991" width="27.140625" style="154" customWidth="1"/>
    <col min="9992" max="9992" width="12.42578125" style="154" customWidth="1"/>
    <col min="9993" max="9993" width="11.7109375" style="154" customWidth="1"/>
    <col min="9994" max="9994" width="18.140625" style="154" customWidth="1"/>
    <col min="9995" max="9995" width="18.28515625" style="154" customWidth="1"/>
    <col min="9996" max="9996" width="16.7109375" style="154" customWidth="1"/>
    <col min="9997" max="9997" width="17.85546875" style="154" customWidth="1"/>
    <col min="9998" max="9998" width="16.85546875" style="154" customWidth="1"/>
    <col min="9999" max="9999" width="15.7109375" style="154" bestFit="1" customWidth="1"/>
    <col min="10000" max="10000" width="15.28515625" style="154" customWidth="1"/>
    <col min="10001" max="10001" width="24.7109375" style="154" customWidth="1"/>
    <col min="10002" max="10002" width="10.28515625" style="154" customWidth="1"/>
    <col min="10003" max="10003" width="9.28515625" style="154" bestFit="1" customWidth="1"/>
    <col min="10004" max="10239" width="9.140625" style="154"/>
    <col min="10240" max="10240" width="15.85546875" style="154" customWidth="1"/>
    <col min="10241" max="10241" width="15.28515625" style="154" customWidth="1"/>
    <col min="10242" max="10242" width="16.85546875" style="154" customWidth="1"/>
    <col min="10243" max="10243" width="21.42578125" style="154" customWidth="1"/>
    <col min="10244" max="10244" width="16.7109375" style="154" customWidth="1"/>
    <col min="10245" max="10245" width="17.7109375" style="154" customWidth="1"/>
    <col min="10246" max="10246" width="16.140625" style="154" customWidth="1"/>
    <col min="10247" max="10247" width="27.140625" style="154" customWidth="1"/>
    <col min="10248" max="10248" width="12.42578125" style="154" customWidth="1"/>
    <col min="10249" max="10249" width="11.7109375" style="154" customWidth="1"/>
    <col min="10250" max="10250" width="18.140625" style="154" customWidth="1"/>
    <col min="10251" max="10251" width="18.28515625" style="154" customWidth="1"/>
    <col min="10252" max="10252" width="16.7109375" style="154" customWidth="1"/>
    <col min="10253" max="10253" width="17.85546875" style="154" customWidth="1"/>
    <col min="10254" max="10254" width="16.85546875" style="154" customWidth="1"/>
    <col min="10255" max="10255" width="15.7109375" style="154" bestFit="1" customWidth="1"/>
    <col min="10256" max="10256" width="15.28515625" style="154" customWidth="1"/>
    <col min="10257" max="10257" width="24.7109375" style="154" customWidth="1"/>
    <col min="10258" max="10258" width="10.28515625" style="154" customWidth="1"/>
    <col min="10259" max="10259" width="9.28515625" style="154" bestFit="1" customWidth="1"/>
    <col min="10260" max="10495" width="9.140625" style="154"/>
    <col min="10496" max="10496" width="15.85546875" style="154" customWidth="1"/>
    <col min="10497" max="10497" width="15.28515625" style="154" customWidth="1"/>
    <col min="10498" max="10498" width="16.85546875" style="154" customWidth="1"/>
    <col min="10499" max="10499" width="21.42578125" style="154" customWidth="1"/>
    <col min="10500" max="10500" width="16.7109375" style="154" customWidth="1"/>
    <col min="10501" max="10501" width="17.7109375" style="154" customWidth="1"/>
    <col min="10502" max="10502" width="16.140625" style="154" customWidth="1"/>
    <col min="10503" max="10503" width="27.140625" style="154" customWidth="1"/>
    <col min="10504" max="10504" width="12.42578125" style="154" customWidth="1"/>
    <col min="10505" max="10505" width="11.7109375" style="154" customWidth="1"/>
    <col min="10506" max="10506" width="18.140625" style="154" customWidth="1"/>
    <col min="10507" max="10507" width="18.28515625" style="154" customWidth="1"/>
    <col min="10508" max="10508" width="16.7109375" style="154" customWidth="1"/>
    <col min="10509" max="10509" width="17.85546875" style="154" customWidth="1"/>
    <col min="10510" max="10510" width="16.85546875" style="154" customWidth="1"/>
    <col min="10511" max="10511" width="15.7109375" style="154" bestFit="1" customWidth="1"/>
    <col min="10512" max="10512" width="15.28515625" style="154" customWidth="1"/>
    <col min="10513" max="10513" width="24.7109375" style="154" customWidth="1"/>
    <col min="10514" max="10514" width="10.28515625" style="154" customWidth="1"/>
    <col min="10515" max="10515" width="9.28515625" style="154" bestFit="1" customWidth="1"/>
    <col min="10516" max="10751" width="9.140625" style="154"/>
    <col min="10752" max="10752" width="15.85546875" style="154" customWidth="1"/>
    <col min="10753" max="10753" width="15.28515625" style="154" customWidth="1"/>
    <col min="10754" max="10754" width="16.85546875" style="154" customWidth="1"/>
    <col min="10755" max="10755" width="21.42578125" style="154" customWidth="1"/>
    <col min="10756" max="10756" width="16.7109375" style="154" customWidth="1"/>
    <col min="10757" max="10757" width="17.7109375" style="154" customWidth="1"/>
    <col min="10758" max="10758" width="16.140625" style="154" customWidth="1"/>
    <col min="10759" max="10759" width="27.140625" style="154" customWidth="1"/>
    <col min="10760" max="10760" width="12.42578125" style="154" customWidth="1"/>
    <col min="10761" max="10761" width="11.7109375" style="154" customWidth="1"/>
    <col min="10762" max="10762" width="18.140625" style="154" customWidth="1"/>
    <col min="10763" max="10763" width="18.28515625" style="154" customWidth="1"/>
    <col min="10764" max="10764" width="16.7109375" style="154" customWidth="1"/>
    <col min="10765" max="10765" width="17.85546875" style="154" customWidth="1"/>
    <col min="10766" max="10766" width="16.85546875" style="154" customWidth="1"/>
    <col min="10767" max="10767" width="15.7109375" style="154" bestFit="1" customWidth="1"/>
    <col min="10768" max="10768" width="15.28515625" style="154" customWidth="1"/>
    <col min="10769" max="10769" width="24.7109375" style="154" customWidth="1"/>
    <col min="10770" max="10770" width="10.28515625" style="154" customWidth="1"/>
    <col min="10771" max="10771" width="9.28515625" style="154" bestFit="1" customWidth="1"/>
    <col min="10772" max="11007" width="9.140625" style="154"/>
    <col min="11008" max="11008" width="15.85546875" style="154" customWidth="1"/>
    <col min="11009" max="11009" width="15.28515625" style="154" customWidth="1"/>
    <col min="11010" max="11010" width="16.85546875" style="154" customWidth="1"/>
    <col min="11011" max="11011" width="21.42578125" style="154" customWidth="1"/>
    <col min="11012" max="11012" width="16.7109375" style="154" customWidth="1"/>
    <col min="11013" max="11013" width="17.7109375" style="154" customWidth="1"/>
    <col min="11014" max="11014" width="16.140625" style="154" customWidth="1"/>
    <col min="11015" max="11015" width="27.140625" style="154" customWidth="1"/>
    <col min="11016" max="11016" width="12.42578125" style="154" customWidth="1"/>
    <col min="11017" max="11017" width="11.7109375" style="154" customWidth="1"/>
    <col min="11018" max="11018" width="18.140625" style="154" customWidth="1"/>
    <col min="11019" max="11019" width="18.28515625" style="154" customWidth="1"/>
    <col min="11020" max="11020" width="16.7109375" style="154" customWidth="1"/>
    <col min="11021" max="11021" width="17.85546875" style="154" customWidth="1"/>
    <col min="11022" max="11022" width="16.85546875" style="154" customWidth="1"/>
    <col min="11023" max="11023" width="15.7109375" style="154" bestFit="1" customWidth="1"/>
    <col min="11024" max="11024" width="15.28515625" style="154" customWidth="1"/>
    <col min="11025" max="11025" width="24.7109375" style="154" customWidth="1"/>
    <col min="11026" max="11026" width="10.28515625" style="154" customWidth="1"/>
    <col min="11027" max="11027" width="9.28515625" style="154" bestFit="1" customWidth="1"/>
    <col min="11028" max="11263" width="9.140625" style="154"/>
    <col min="11264" max="11264" width="15.85546875" style="154" customWidth="1"/>
    <col min="11265" max="11265" width="15.28515625" style="154" customWidth="1"/>
    <col min="11266" max="11266" width="16.85546875" style="154" customWidth="1"/>
    <col min="11267" max="11267" width="21.42578125" style="154" customWidth="1"/>
    <col min="11268" max="11268" width="16.7109375" style="154" customWidth="1"/>
    <col min="11269" max="11269" width="17.7109375" style="154" customWidth="1"/>
    <col min="11270" max="11270" width="16.140625" style="154" customWidth="1"/>
    <col min="11271" max="11271" width="27.140625" style="154" customWidth="1"/>
    <col min="11272" max="11272" width="12.42578125" style="154" customWidth="1"/>
    <col min="11273" max="11273" width="11.7109375" style="154" customWidth="1"/>
    <col min="11274" max="11274" width="18.140625" style="154" customWidth="1"/>
    <col min="11275" max="11275" width="18.28515625" style="154" customWidth="1"/>
    <col min="11276" max="11276" width="16.7109375" style="154" customWidth="1"/>
    <col min="11277" max="11277" width="17.85546875" style="154" customWidth="1"/>
    <col min="11278" max="11278" width="16.85546875" style="154" customWidth="1"/>
    <col min="11279" max="11279" width="15.7109375" style="154" bestFit="1" customWidth="1"/>
    <col min="11280" max="11280" width="15.28515625" style="154" customWidth="1"/>
    <col min="11281" max="11281" width="24.7109375" style="154" customWidth="1"/>
    <col min="11282" max="11282" width="10.28515625" style="154" customWidth="1"/>
    <col min="11283" max="11283" width="9.28515625" style="154" bestFit="1" customWidth="1"/>
    <col min="11284" max="11519" width="9.140625" style="154"/>
    <col min="11520" max="11520" width="15.85546875" style="154" customWidth="1"/>
    <col min="11521" max="11521" width="15.28515625" style="154" customWidth="1"/>
    <col min="11522" max="11522" width="16.85546875" style="154" customWidth="1"/>
    <col min="11523" max="11523" width="21.42578125" style="154" customWidth="1"/>
    <col min="11524" max="11524" width="16.7109375" style="154" customWidth="1"/>
    <col min="11525" max="11525" width="17.7109375" style="154" customWidth="1"/>
    <col min="11526" max="11526" width="16.140625" style="154" customWidth="1"/>
    <col min="11527" max="11527" width="27.140625" style="154" customWidth="1"/>
    <col min="11528" max="11528" width="12.42578125" style="154" customWidth="1"/>
    <col min="11529" max="11529" width="11.7109375" style="154" customWidth="1"/>
    <col min="11530" max="11530" width="18.140625" style="154" customWidth="1"/>
    <col min="11531" max="11531" width="18.28515625" style="154" customWidth="1"/>
    <col min="11532" max="11532" width="16.7109375" style="154" customWidth="1"/>
    <col min="11533" max="11533" width="17.85546875" style="154" customWidth="1"/>
    <col min="11534" max="11534" width="16.85546875" style="154" customWidth="1"/>
    <col min="11535" max="11535" width="15.7109375" style="154" bestFit="1" customWidth="1"/>
    <col min="11536" max="11536" width="15.28515625" style="154" customWidth="1"/>
    <col min="11537" max="11537" width="24.7109375" style="154" customWidth="1"/>
    <col min="11538" max="11538" width="10.28515625" style="154" customWidth="1"/>
    <col min="11539" max="11539" width="9.28515625" style="154" bestFit="1" customWidth="1"/>
    <col min="11540" max="11775" width="9.140625" style="154"/>
    <col min="11776" max="11776" width="15.85546875" style="154" customWidth="1"/>
    <col min="11777" max="11777" width="15.28515625" style="154" customWidth="1"/>
    <col min="11778" max="11778" width="16.85546875" style="154" customWidth="1"/>
    <col min="11779" max="11779" width="21.42578125" style="154" customWidth="1"/>
    <col min="11780" max="11780" width="16.7109375" style="154" customWidth="1"/>
    <col min="11781" max="11781" width="17.7109375" style="154" customWidth="1"/>
    <col min="11782" max="11782" width="16.140625" style="154" customWidth="1"/>
    <col min="11783" max="11783" width="27.140625" style="154" customWidth="1"/>
    <col min="11784" max="11784" width="12.42578125" style="154" customWidth="1"/>
    <col min="11785" max="11785" width="11.7109375" style="154" customWidth="1"/>
    <col min="11786" max="11786" width="18.140625" style="154" customWidth="1"/>
    <col min="11787" max="11787" width="18.28515625" style="154" customWidth="1"/>
    <col min="11788" max="11788" width="16.7109375" style="154" customWidth="1"/>
    <col min="11789" max="11789" width="17.85546875" style="154" customWidth="1"/>
    <col min="11790" max="11790" width="16.85546875" style="154" customWidth="1"/>
    <col min="11791" max="11791" width="15.7109375" style="154" bestFit="1" customWidth="1"/>
    <col min="11792" max="11792" width="15.28515625" style="154" customWidth="1"/>
    <col min="11793" max="11793" width="24.7109375" style="154" customWidth="1"/>
    <col min="11794" max="11794" width="10.28515625" style="154" customWidth="1"/>
    <col min="11795" max="11795" width="9.28515625" style="154" bestFit="1" customWidth="1"/>
    <col min="11796" max="12031" width="9.140625" style="154"/>
    <col min="12032" max="12032" width="15.85546875" style="154" customWidth="1"/>
    <col min="12033" max="12033" width="15.28515625" style="154" customWidth="1"/>
    <col min="12034" max="12034" width="16.85546875" style="154" customWidth="1"/>
    <col min="12035" max="12035" width="21.42578125" style="154" customWidth="1"/>
    <col min="12036" max="12036" width="16.7109375" style="154" customWidth="1"/>
    <col min="12037" max="12037" width="17.7109375" style="154" customWidth="1"/>
    <col min="12038" max="12038" width="16.140625" style="154" customWidth="1"/>
    <col min="12039" max="12039" width="27.140625" style="154" customWidth="1"/>
    <col min="12040" max="12040" width="12.42578125" style="154" customWidth="1"/>
    <col min="12041" max="12041" width="11.7109375" style="154" customWidth="1"/>
    <col min="12042" max="12042" width="18.140625" style="154" customWidth="1"/>
    <col min="12043" max="12043" width="18.28515625" style="154" customWidth="1"/>
    <col min="12044" max="12044" width="16.7109375" style="154" customWidth="1"/>
    <col min="12045" max="12045" width="17.85546875" style="154" customWidth="1"/>
    <col min="12046" max="12046" width="16.85546875" style="154" customWidth="1"/>
    <col min="12047" max="12047" width="15.7109375" style="154" bestFit="1" customWidth="1"/>
    <col min="12048" max="12048" width="15.28515625" style="154" customWidth="1"/>
    <col min="12049" max="12049" width="24.7109375" style="154" customWidth="1"/>
    <col min="12050" max="12050" width="10.28515625" style="154" customWidth="1"/>
    <col min="12051" max="12051" width="9.28515625" style="154" bestFit="1" customWidth="1"/>
    <col min="12052" max="12287" width="9.140625" style="154"/>
    <col min="12288" max="12288" width="15.85546875" style="154" customWidth="1"/>
    <col min="12289" max="12289" width="15.28515625" style="154" customWidth="1"/>
    <col min="12290" max="12290" width="16.85546875" style="154" customWidth="1"/>
    <col min="12291" max="12291" width="21.42578125" style="154" customWidth="1"/>
    <col min="12292" max="12292" width="16.7109375" style="154" customWidth="1"/>
    <col min="12293" max="12293" width="17.7109375" style="154" customWidth="1"/>
    <col min="12294" max="12294" width="16.140625" style="154" customWidth="1"/>
    <col min="12295" max="12295" width="27.140625" style="154" customWidth="1"/>
    <col min="12296" max="12296" width="12.42578125" style="154" customWidth="1"/>
    <col min="12297" max="12297" width="11.7109375" style="154" customWidth="1"/>
    <col min="12298" max="12298" width="18.140625" style="154" customWidth="1"/>
    <col min="12299" max="12299" width="18.28515625" style="154" customWidth="1"/>
    <col min="12300" max="12300" width="16.7109375" style="154" customWidth="1"/>
    <col min="12301" max="12301" width="17.85546875" style="154" customWidth="1"/>
    <col min="12302" max="12302" width="16.85546875" style="154" customWidth="1"/>
    <col min="12303" max="12303" width="15.7109375" style="154" bestFit="1" customWidth="1"/>
    <col min="12304" max="12304" width="15.28515625" style="154" customWidth="1"/>
    <col min="12305" max="12305" width="24.7109375" style="154" customWidth="1"/>
    <col min="12306" max="12306" width="10.28515625" style="154" customWidth="1"/>
    <col min="12307" max="12307" width="9.28515625" style="154" bestFit="1" customWidth="1"/>
    <col min="12308" max="12543" width="9.140625" style="154"/>
    <col min="12544" max="12544" width="15.85546875" style="154" customWidth="1"/>
    <col min="12545" max="12545" width="15.28515625" style="154" customWidth="1"/>
    <col min="12546" max="12546" width="16.85546875" style="154" customWidth="1"/>
    <col min="12547" max="12547" width="21.42578125" style="154" customWidth="1"/>
    <col min="12548" max="12548" width="16.7109375" style="154" customWidth="1"/>
    <col min="12549" max="12549" width="17.7109375" style="154" customWidth="1"/>
    <col min="12550" max="12550" width="16.140625" style="154" customWidth="1"/>
    <col min="12551" max="12551" width="27.140625" style="154" customWidth="1"/>
    <col min="12552" max="12552" width="12.42578125" style="154" customWidth="1"/>
    <col min="12553" max="12553" width="11.7109375" style="154" customWidth="1"/>
    <col min="12554" max="12554" width="18.140625" style="154" customWidth="1"/>
    <col min="12555" max="12555" width="18.28515625" style="154" customWidth="1"/>
    <col min="12556" max="12556" width="16.7109375" style="154" customWidth="1"/>
    <col min="12557" max="12557" width="17.85546875" style="154" customWidth="1"/>
    <col min="12558" max="12558" width="16.85546875" style="154" customWidth="1"/>
    <col min="12559" max="12559" width="15.7109375" style="154" bestFit="1" customWidth="1"/>
    <col min="12560" max="12560" width="15.28515625" style="154" customWidth="1"/>
    <col min="12561" max="12561" width="24.7109375" style="154" customWidth="1"/>
    <col min="12562" max="12562" width="10.28515625" style="154" customWidth="1"/>
    <col min="12563" max="12563" width="9.28515625" style="154" bestFit="1" customWidth="1"/>
    <col min="12564" max="12799" width="9.140625" style="154"/>
    <col min="12800" max="12800" width="15.85546875" style="154" customWidth="1"/>
    <col min="12801" max="12801" width="15.28515625" style="154" customWidth="1"/>
    <col min="12802" max="12802" width="16.85546875" style="154" customWidth="1"/>
    <col min="12803" max="12803" width="21.42578125" style="154" customWidth="1"/>
    <col min="12804" max="12804" width="16.7109375" style="154" customWidth="1"/>
    <col min="12805" max="12805" width="17.7109375" style="154" customWidth="1"/>
    <col min="12806" max="12806" width="16.140625" style="154" customWidth="1"/>
    <col min="12807" max="12807" width="27.140625" style="154" customWidth="1"/>
    <col min="12808" max="12808" width="12.42578125" style="154" customWidth="1"/>
    <col min="12809" max="12809" width="11.7109375" style="154" customWidth="1"/>
    <col min="12810" max="12810" width="18.140625" style="154" customWidth="1"/>
    <col min="12811" max="12811" width="18.28515625" style="154" customWidth="1"/>
    <col min="12812" max="12812" width="16.7109375" style="154" customWidth="1"/>
    <col min="12813" max="12813" width="17.85546875" style="154" customWidth="1"/>
    <col min="12814" max="12814" width="16.85546875" style="154" customWidth="1"/>
    <col min="12815" max="12815" width="15.7109375" style="154" bestFit="1" customWidth="1"/>
    <col min="12816" max="12816" width="15.28515625" style="154" customWidth="1"/>
    <col min="12817" max="12817" width="24.7109375" style="154" customWidth="1"/>
    <col min="12818" max="12818" width="10.28515625" style="154" customWidth="1"/>
    <col min="12819" max="12819" width="9.28515625" style="154" bestFit="1" customWidth="1"/>
    <col min="12820" max="13055" width="9.140625" style="154"/>
    <col min="13056" max="13056" width="15.85546875" style="154" customWidth="1"/>
    <col min="13057" max="13057" width="15.28515625" style="154" customWidth="1"/>
    <col min="13058" max="13058" width="16.85546875" style="154" customWidth="1"/>
    <col min="13059" max="13059" width="21.42578125" style="154" customWidth="1"/>
    <col min="13060" max="13060" width="16.7109375" style="154" customWidth="1"/>
    <col min="13061" max="13061" width="17.7109375" style="154" customWidth="1"/>
    <col min="13062" max="13062" width="16.140625" style="154" customWidth="1"/>
    <col min="13063" max="13063" width="27.140625" style="154" customWidth="1"/>
    <col min="13064" max="13064" width="12.42578125" style="154" customWidth="1"/>
    <col min="13065" max="13065" width="11.7109375" style="154" customWidth="1"/>
    <col min="13066" max="13066" width="18.140625" style="154" customWidth="1"/>
    <col min="13067" max="13067" width="18.28515625" style="154" customWidth="1"/>
    <col min="13068" max="13068" width="16.7109375" style="154" customWidth="1"/>
    <col min="13069" max="13069" width="17.85546875" style="154" customWidth="1"/>
    <col min="13070" max="13070" width="16.85546875" style="154" customWidth="1"/>
    <col min="13071" max="13071" width="15.7109375" style="154" bestFit="1" customWidth="1"/>
    <col min="13072" max="13072" width="15.28515625" style="154" customWidth="1"/>
    <col min="13073" max="13073" width="24.7109375" style="154" customWidth="1"/>
    <col min="13074" max="13074" width="10.28515625" style="154" customWidth="1"/>
    <col min="13075" max="13075" width="9.28515625" style="154" bestFit="1" customWidth="1"/>
    <col min="13076" max="13311" width="9.140625" style="154"/>
    <col min="13312" max="13312" width="15.85546875" style="154" customWidth="1"/>
    <col min="13313" max="13313" width="15.28515625" style="154" customWidth="1"/>
    <col min="13314" max="13314" width="16.85546875" style="154" customWidth="1"/>
    <col min="13315" max="13315" width="21.42578125" style="154" customWidth="1"/>
    <col min="13316" max="13316" width="16.7109375" style="154" customWidth="1"/>
    <col min="13317" max="13317" width="17.7109375" style="154" customWidth="1"/>
    <col min="13318" max="13318" width="16.140625" style="154" customWidth="1"/>
    <col min="13319" max="13319" width="27.140625" style="154" customWidth="1"/>
    <col min="13320" max="13320" width="12.42578125" style="154" customWidth="1"/>
    <col min="13321" max="13321" width="11.7109375" style="154" customWidth="1"/>
    <col min="13322" max="13322" width="18.140625" style="154" customWidth="1"/>
    <col min="13323" max="13323" width="18.28515625" style="154" customWidth="1"/>
    <col min="13324" max="13324" width="16.7109375" style="154" customWidth="1"/>
    <col min="13325" max="13325" width="17.85546875" style="154" customWidth="1"/>
    <col min="13326" max="13326" width="16.85546875" style="154" customWidth="1"/>
    <col min="13327" max="13327" width="15.7109375" style="154" bestFit="1" customWidth="1"/>
    <col min="13328" max="13328" width="15.28515625" style="154" customWidth="1"/>
    <col min="13329" max="13329" width="24.7109375" style="154" customWidth="1"/>
    <col min="13330" max="13330" width="10.28515625" style="154" customWidth="1"/>
    <col min="13331" max="13331" width="9.28515625" style="154" bestFit="1" customWidth="1"/>
    <col min="13332" max="13567" width="9.140625" style="154"/>
    <col min="13568" max="13568" width="15.85546875" style="154" customWidth="1"/>
    <col min="13569" max="13569" width="15.28515625" style="154" customWidth="1"/>
    <col min="13570" max="13570" width="16.85546875" style="154" customWidth="1"/>
    <col min="13571" max="13571" width="21.42578125" style="154" customWidth="1"/>
    <col min="13572" max="13572" width="16.7109375" style="154" customWidth="1"/>
    <col min="13573" max="13573" width="17.7109375" style="154" customWidth="1"/>
    <col min="13574" max="13574" width="16.140625" style="154" customWidth="1"/>
    <col min="13575" max="13575" width="27.140625" style="154" customWidth="1"/>
    <col min="13576" max="13576" width="12.42578125" style="154" customWidth="1"/>
    <col min="13577" max="13577" width="11.7109375" style="154" customWidth="1"/>
    <col min="13578" max="13578" width="18.140625" style="154" customWidth="1"/>
    <col min="13579" max="13579" width="18.28515625" style="154" customWidth="1"/>
    <col min="13580" max="13580" width="16.7109375" style="154" customWidth="1"/>
    <col min="13581" max="13581" width="17.85546875" style="154" customWidth="1"/>
    <col min="13582" max="13582" width="16.85546875" style="154" customWidth="1"/>
    <col min="13583" max="13583" width="15.7109375" style="154" bestFit="1" customWidth="1"/>
    <col min="13584" max="13584" width="15.28515625" style="154" customWidth="1"/>
    <col min="13585" max="13585" width="24.7109375" style="154" customWidth="1"/>
    <col min="13586" max="13586" width="10.28515625" style="154" customWidth="1"/>
    <col min="13587" max="13587" width="9.28515625" style="154" bestFit="1" customWidth="1"/>
    <col min="13588" max="13823" width="9.140625" style="154"/>
    <col min="13824" max="13824" width="15.85546875" style="154" customWidth="1"/>
    <col min="13825" max="13825" width="15.28515625" style="154" customWidth="1"/>
    <col min="13826" max="13826" width="16.85546875" style="154" customWidth="1"/>
    <col min="13827" max="13827" width="21.42578125" style="154" customWidth="1"/>
    <col min="13828" max="13828" width="16.7109375" style="154" customWidth="1"/>
    <col min="13829" max="13829" width="17.7109375" style="154" customWidth="1"/>
    <col min="13830" max="13830" width="16.140625" style="154" customWidth="1"/>
    <col min="13831" max="13831" width="27.140625" style="154" customWidth="1"/>
    <col min="13832" max="13832" width="12.42578125" style="154" customWidth="1"/>
    <col min="13833" max="13833" width="11.7109375" style="154" customWidth="1"/>
    <col min="13834" max="13834" width="18.140625" style="154" customWidth="1"/>
    <col min="13835" max="13835" width="18.28515625" style="154" customWidth="1"/>
    <col min="13836" max="13836" width="16.7109375" style="154" customWidth="1"/>
    <col min="13837" max="13837" width="17.85546875" style="154" customWidth="1"/>
    <col min="13838" max="13838" width="16.85546875" style="154" customWidth="1"/>
    <col min="13839" max="13839" width="15.7109375" style="154" bestFit="1" customWidth="1"/>
    <col min="13840" max="13840" width="15.28515625" style="154" customWidth="1"/>
    <col min="13841" max="13841" width="24.7109375" style="154" customWidth="1"/>
    <col min="13842" max="13842" width="10.28515625" style="154" customWidth="1"/>
    <col min="13843" max="13843" width="9.28515625" style="154" bestFit="1" customWidth="1"/>
    <col min="13844" max="14079" width="9.140625" style="154"/>
    <col min="14080" max="14080" width="15.85546875" style="154" customWidth="1"/>
    <col min="14081" max="14081" width="15.28515625" style="154" customWidth="1"/>
    <col min="14082" max="14082" width="16.85546875" style="154" customWidth="1"/>
    <col min="14083" max="14083" width="21.42578125" style="154" customWidth="1"/>
    <col min="14084" max="14084" width="16.7109375" style="154" customWidth="1"/>
    <col min="14085" max="14085" width="17.7109375" style="154" customWidth="1"/>
    <col min="14086" max="14086" width="16.140625" style="154" customWidth="1"/>
    <col min="14087" max="14087" width="27.140625" style="154" customWidth="1"/>
    <col min="14088" max="14088" width="12.42578125" style="154" customWidth="1"/>
    <col min="14089" max="14089" width="11.7109375" style="154" customWidth="1"/>
    <col min="14090" max="14090" width="18.140625" style="154" customWidth="1"/>
    <col min="14091" max="14091" width="18.28515625" style="154" customWidth="1"/>
    <col min="14092" max="14092" width="16.7109375" style="154" customWidth="1"/>
    <col min="14093" max="14093" width="17.85546875" style="154" customWidth="1"/>
    <col min="14094" max="14094" width="16.85546875" style="154" customWidth="1"/>
    <col min="14095" max="14095" width="15.7109375" style="154" bestFit="1" customWidth="1"/>
    <col min="14096" max="14096" width="15.28515625" style="154" customWidth="1"/>
    <col min="14097" max="14097" width="24.7109375" style="154" customWidth="1"/>
    <col min="14098" max="14098" width="10.28515625" style="154" customWidth="1"/>
    <col min="14099" max="14099" width="9.28515625" style="154" bestFit="1" customWidth="1"/>
    <col min="14100" max="14335" width="9.140625" style="154"/>
    <col min="14336" max="14336" width="15.85546875" style="154" customWidth="1"/>
    <col min="14337" max="14337" width="15.28515625" style="154" customWidth="1"/>
    <col min="14338" max="14338" width="16.85546875" style="154" customWidth="1"/>
    <col min="14339" max="14339" width="21.42578125" style="154" customWidth="1"/>
    <col min="14340" max="14340" width="16.7109375" style="154" customWidth="1"/>
    <col min="14341" max="14341" width="17.7109375" style="154" customWidth="1"/>
    <col min="14342" max="14342" width="16.140625" style="154" customWidth="1"/>
    <col min="14343" max="14343" width="27.140625" style="154" customWidth="1"/>
    <col min="14344" max="14344" width="12.42578125" style="154" customWidth="1"/>
    <col min="14345" max="14345" width="11.7109375" style="154" customWidth="1"/>
    <col min="14346" max="14346" width="18.140625" style="154" customWidth="1"/>
    <col min="14347" max="14347" width="18.28515625" style="154" customWidth="1"/>
    <col min="14348" max="14348" width="16.7109375" style="154" customWidth="1"/>
    <col min="14349" max="14349" width="17.85546875" style="154" customWidth="1"/>
    <col min="14350" max="14350" width="16.85546875" style="154" customWidth="1"/>
    <col min="14351" max="14351" width="15.7109375" style="154" bestFit="1" customWidth="1"/>
    <col min="14352" max="14352" width="15.28515625" style="154" customWidth="1"/>
    <col min="14353" max="14353" width="24.7109375" style="154" customWidth="1"/>
    <col min="14354" max="14354" width="10.28515625" style="154" customWidth="1"/>
    <col min="14355" max="14355" width="9.28515625" style="154" bestFit="1" customWidth="1"/>
    <col min="14356" max="14591" width="9.140625" style="154"/>
    <col min="14592" max="14592" width="15.85546875" style="154" customWidth="1"/>
    <col min="14593" max="14593" width="15.28515625" style="154" customWidth="1"/>
    <col min="14594" max="14594" width="16.85546875" style="154" customWidth="1"/>
    <col min="14595" max="14595" width="21.42578125" style="154" customWidth="1"/>
    <col min="14596" max="14596" width="16.7109375" style="154" customWidth="1"/>
    <col min="14597" max="14597" width="17.7109375" style="154" customWidth="1"/>
    <col min="14598" max="14598" width="16.140625" style="154" customWidth="1"/>
    <col min="14599" max="14599" width="27.140625" style="154" customWidth="1"/>
    <col min="14600" max="14600" width="12.42578125" style="154" customWidth="1"/>
    <col min="14601" max="14601" width="11.7109375" style="154" customWidth="1"/>
    <col min="14602" max="14602" width="18.140625" style="154" customWidth="1"/>
    <col min="14603" max="14603" width="18.28515625" style="154" customWidth="1"/>
    <col min="14604" max="14604" width="16.7109375" style="154" customWidth="1"/>
    <col min="14605" max="14605" width="17.85546875" style="154" customWidth="1"/>
    <col min="14606" max="14606" width="16.85546875" style="154" customWidth="1"/>
    <col min="14607" max="14607" width="15.7109375" style="154" bestFit="1" customWidth="1"/>
    <col min="14608" max="14608" width="15.28515625" style="154" customWidth="1"/>
    <col min="14609" max="14609" width="24.7109375" style="154" customWidth="1"/>
    <col min="14610" max="14610" width="10.28515625" style="154" customWidth="1"/>
    <col min="14611" max="14611" width="9.28515625" style="154" bestFit="1" customWidth="1"/>
    <col min="14612" max="14847" width="9.140625" style="154"/>
    <col min="14848" max="14848" width="15.85546875" style="154" customWidth="1"/>
    <col min="14849" max="14849" width="15.28515625" style="154" customWidth="1"/>
    <col min="14850" max="14850" width="16.85546875" style="154" customWidth="1"/>
    <col min="14851" max="14851" width="21.42578125" style="154" customWidth="1"/>
    <col min="14852" max="14852" width="16.7109375" style="154" customWidth="1"/>
    <col min="14853" max="14853" width="17.7109375" style="154" customWidth="1"/>
    <col min="14854" max="14854" width="16.140625" style="154" customWidth="1"/>
    <col min="14855" max="14855" width="27.140625" style="154" customWidth="1"/>
    <col min="14856" max="14856" width="12.42578125" style="154" customWidth="1"/>
    <col min="14857" max="14857" width="11.7109375" style="154" customWidth="1"/>
    <col min="14858" max="14858" width="18.140625" style="154" customWidth="1"/>
    <col min="14859" max="14859" width="18.28515625" style="154" customWidth="1"/>
    <col min="14860" max="14860" width="16.7109375" style="154" customWidth="1"/>
    <col min="14861" max="14861" width="17.85546875" style="154" customWidth="1"/>
    <col min="14862" max="14862" width="16.85546875" style="154" customWidth="1"/>
    <col min="14863" max="14863" width="15.7109375" style="154" bestFit="1" customWidth="1"/>
    <col min="14864" max="14864" width="15.28515625" style="154" customWidth="1"/>
    <col min="14865" max="14865" width="24.7109375" style="154" customWidth="1"/>
    <col min="14866" max="14866" width="10.28515625" style="154" customWidth="1"/>
    <col min="14867" max="14867" width="9.28515625" style="154" bestFit="1" customWidth="1"/>
    <col min="14868" max="15103" width="9.140625" style="154"/>
    <col min="15104" max="15104" width="15.85546875" style="154" customWidth="1"/>
    <col min="15105" max="15105" width="15.28515625" style="154" customWidth="1"/>
    <col min="15106" max="15106" width="16.85546875" style="154" customWidth="1"/>
    <col min="15107" max="15107" width="21.42578125" style="154" customWidth="1"/>
    <col min="15108" max="15108" width="16.7109375" style="154" customWidth="1"/>
    <col min="15109" max="15109" width="17.7109375" style="154" customWidth="1"/>
    <col min="15110" max="15110" width="16.140625" style="154" customWidth="1"/>
    <col min="15111" max="15111" width="27.140625" style="154" customWidth="1"/>
    <col min="15112" max="15112" width="12.42578125" style="154" customWidth="1"/>
    <col min="15113" max="15113" width="11.7109375" style="154" customWidth="1"/>
    <col min="15114" max="15114" width="18.140625" style="154" customWidth="1"/>
    <col min="15115" max="15115" width="18.28515625" style="154" customWidth="1"/>
    <col min="15116" max="15116" width="16.7109375" style="154" customWidth="1"/>
    <col min="15117" max="15117" width="17.85546875" style="154" customWidth="1"/>
    <col min="15118" max="15118" width="16.85546875" style="154" customWidth="1"/>
    <col min="15119" max="15119" width="15.7109375" style="154" bestFit="1" customWidth="1"/>
    <col min="15120" max="15120" width="15.28515625" style="154" customWidth="1"/>
    <col min="15121" max="15121" width="24.7109375" style="154" customWidth="1"/>
    <col min="15122" max="15122" width="10.28515625" style="154" customWidth="1"/>
    <col min="15123" max="15123" width="9.28515625" style="154" bestFit="1" customWidth="1"/>
    <col min="15124" max="15359" width="9.140625" style="154"/>
    <col min="15360" max="15360" width="15.85546875" style="154" customWidth="1"/>
    <col min="15361" max="15361" width="15.28515625" style="154" customWidth="1"/>
    <col min="15362" max="15362" width="16.85546875" style="154" customWidth="1"/>
    <col min="15363" max="15363" width="21.42578125" style="154" customWidth="1"/>
    <col min="15364" max="15364" width="16.7109375" style="154" customWidth="1"/>
    <col min="15365" max="15365" width="17.7109375" style="154" customWidth="1"/>
    <col min="15366" max="15366" width="16.140625" style="154" customWidth="1"/>
    <col min="15367" max="15367" width="27.140625" style="154" customWidth="1"/>
    <col min="15368" max="15368" width="12.42578125" style="154" customWidth="1"/>
    <col min="15369" max="15369" width="11.7109375" style="154" customWidth="1"/>
    <col min="15370" max="15370" width="18.140625" style="154" customWidth="1"/>
    <col min="15371" max="15371" width="18.28515625" style="154" customWidth="1"/>
    <col min="15372" max="15372" width="16.7109375" style="154" customWidth="1"/>
    <col min="15373" max="15373" width="17.85546875" style="154" customWidth="1"/>
    <col min="15374" max="15374" width="16.85546875" style="154" customWidth="1"/>
    <col min="15375" max="15375" width="15.7109375" style="154" bestFit="1" customWidth="1"/>
    <col min="15376" max="15376" width="15.28515625" style="154" customWidth="1"/>
    <col min="15377" max="15377" width="24.7109375" style="154" customWidth="1"/>
    <col min="15378" max="15378" width="10.28515625" style="154" customWidth="1"/>
    <col min="15379" max="15379" width="9.28515625" style="154" bestFit="1" customWidth="1"/>
    <col min="15380" max="15615" width="9.140625" style="154"/>
    <col min="15616" max="15616" width="15.85546875" style="154" customWidth="1"/>
    <col min="15617" max="15617" width="15.28515625" style="154" customWidth="1"/>
    <col min="15618" max="15618" width="16.85546875" style="154" customWidth="1"/>
    <col min="15619" max="15619" width="21.42578125" style="154" customWidth="1"/>
    <col min="15620" max="15620" width="16.7109375" style="154" customWidth="1"/>
    <col min="15621" max="15621" width="17.7109375" style="154" customWidth="1"/>
    <col min="15622" max="15622" width="16.140625" style="154" customWidth="1"/>
    <col min="15623" max="15623" width="27.140625" style="154" customWidth="1"/>
    <col min="15624" max="15624" width="12.42578125" style="154" customWidth="1"/>
    <col min="15625" max="15625" width="11.7109375" style="154" customWidth="1"/>
    <col min="15626" max="15626" width="18.140625" style="154" customWidth="1"/>
    <col min="15627" max="15627" width="18.28515625" style="154" customWidth="1"/>
    <col min="15628" max="15628" width="16.7109375" style="154" customWidth="1"/>
    <col min="15629" max="15629" width="17.85546875" style="154" customWidth="1"/>
    <col min="15630" max="15630" width="16.85546875" style="154" customWidth="1"/>
    <col min="15631" max="15631" width="15.7109375" style="154" bestFit="1" customWidth="1"/>
    <col min="15632" max="15632" width="15.28515625" style="154" customWidth="1"/>
    <col min="15633" max="15633" width="24.7109375" style="154" customWidth="1"/>
    <col min="15634" max="15634" width="10.28515625" style="154" customWidth="1"/>
    <col min="15635" max="15635" width="9.28515625" style="154" bestFit="1" customWidth="1"/>
    <col min="15636" max="15871" width="9.140625" style="154"/>
    <col min="15872" max="15872" width="15.85546875" style="154" customWidth="1"/>
    <col min="15873" max="15873" width="15.28515625" style="154" customWidth="1"/>
    <col min="15874" max="15874" width="16.85546875" style="154" customWidth="1"/>
    <col min="15875" max="15875" width="21.42578125" style="154" customWidth="1"/>
    <col min="15876" max="15876" width="16.7109375" style="154" customWidth="1"/>
    <col min="15877" max="15877" width="17.7109375" style="154" customWidth="1"/>
    <col min="15878" max="15878" width="16.140625" style="154" customWidth="1"/>
    <col min="15879" max="15879" width="27.140625" style="154" customWidth="1"/>
    <col min="15880" max="15880" width="12.42578125" style="154" customWidth="1"/>
    <col min="15881" max="15881" width="11.7109375" style="154" customWidth="1"/>
    <col min="15882" max="15882" width="18.140625" style="154" customWidth="1"/>
    <col min="15883" max="15883" width="18.28515625" style="154" customWidth="1"/>
    <col min="15884" max="15884" width="16.7109375" style="154" customWidth="1"/>
    <col min="15885" max="15885" width="17.85546875" style="154" customWidth="1"/>
    <col min="15886" max="15886" width="16.85546875" style="154" customWidth="1"/>
    <col min="15887" max="15887" width="15.7109375" style="154" bestFit="1" customWidth="1"/>
    <col min="15888" max="15888" width="15.28515625" style="154" customWidth="1"/>
    <col min="15889" max="15889" width="24.7109375" style="154" customWidth="1"/>
    <col min="15890" max="15890" width="10.28515625" style="154" customWidth="1"/>
    <col min="15891" max="15891" width="9.28515625" style="154" bestFit="1" customWidth="1"/>
    <col min="15892" max="16127" width="9.140625" style="154"/>
    <col min="16128" max="16128" width="15.85546875" style="154" customWidth="1"/>
    <col min="16129" max="16129" width="15.28515625" style="154" customWidth="1"/>
    <col min="16130" max="16130" width="16.85546875" style="154" customWidth="1"/>
    <col min="16131" max="16131" width="21.42578125" style="154" customWidth="1"/>
    <col min="16132" max="16132" width="16.7109375" style="154" customWidth="1"/>
    <col min="16133" max="16133" width="17.7109375" style="154" customWidth="1"/>
    <col min="16134" max="16134" width="16.140625" style="154" customWidth="1"/>
    <col min="16135" max="16135" width="27.140625" style="154" customWidth="1"/>
    <col min="16136" max="16136" width="12.42578125" style="154" customWidth="1"/>
    <col min="16137" max="16137" width="11.7109375" style="154" customWidth="1"/>
    <col min="16138" max="16138" width="18.140625" style="154" customWidth="1"/>
    <col min="16139" max="16139" width="18.28515625" style="154" customWidth="1"/>
    <col min="16140" max="16140" width="16.7109375" style="154" customWidth="1"/>
    <col min="16141" max="16141" width="17.85546875" style="154" customWidth="1"/>
    <col min="16142" max="16142" width="16.85546875" style="154" customWidth="1"/>
    <col min="16143" max="16143" width="15.7109375" style="154" bestFit="1" customWidth="1"/>
    <col min="16144" max="16144" width="15.28515625" style="154" customWidth="1"/>
    <col min="16145" max="16145" width="24.7109375" style="154" customWidth="1"/>
    <col min="16146" max="16146" width="10.28515625" style="154" customWidth="1"/>
    <col min="16147" max="16147" width="9.28515625" style="154" bestFit="1" customWidth="1"/>
    <col min="16148" max="16384" width="9.140625" style="154"/>
  </cols>
  <sheetData>
    <row r="1" spans="1:26" ht="24.75" customHeight="1" thickTop="1" thickBot="1" x14ac:dyDescent="0.25">
      <c r="A1" s="363" t="s">
        <v>576</v>
      </c>
      <c r="B1" s="363"/>
      <c r="C1" s="363"/>
      <c r="D1" s="363"/>
      <c r="E1" s="363"/>
      <c r="F1" s="363"/>
      <c r="G1" s="363"/>
      <c r="H1" s="363"/>
      <c r="I1" s="363"/>
      <c r="J1" s="363"/>
      <c r="K1" s="363"/>
      <c r="L1" s="363"/>
      <c r="M1" s="363"/>
      <c r="N1" s="363"/>
      <c r="O1" s="363"/>
      <c r="P1" s="363"/>
      <c r="Q1" s="363"/>
      <c r="R1" s="363"/>
      <c r="S1" s="363"/>
      <c r="T1" s="363"/>
      <c r="U1" s="153"/>
    </row>
    <row r="2" spans="1:26" ht="81" customHeight="1" thickTop="1" thickBot="1" x14ac:dyDescent="0.25">
      <c r="A2" s="136" t="s">
        <v>0</v>
      </c>
      <c r="B2" s="136" t="s">
        <v>1</v>
      </c>
      <c r="C2" s="136" t="s">
        <v>2</v>
      </c>
      <c r="D2" s="155" t="s">
        <v>143</v>
      </c>
      <c r="E2" s="136" t="s">
        <v>4</v>
      </c>
      <c r="F2" s="136" t="s">
        <v>5</v>
      </c>
      <c r="G2" s="136" t="s">
        <v>6</v>
      </c>
      <c r="H2" s="136" t="s">
        <v>144</v>
      </c>
      <c r="I2" s="136" t="s">
        <v>7</v>
      </c>
      <c r="J2" s="136" t="s">
        <v>8</v>
      </c>
      <c r="K2" s="45" t="s">
        <v>782</v>
      </c>
      <c r="L2" s="136" t="s">
        <v>9</v>
      </c>
      <c r="M2" s="136" t="s">
        <v>10</v>
      </c>
      <c r="N2" s="136" t="s">
        <v>11</v>
      </c>
      <c r="O2" s="329" t="s">
        <v>793</v>
      </c>
      <c r="P2" s="329" t="s">
        <v>794</v>
      </c>
      <c r="Q2" s="329" t="s">
        <v>795</v>
      </c>
      <c r="R2" s="329" t="s">
        <v>796</v>
      </c>
      <c r="S2" s="136" t="s">
        <v>12</v>
      </c>
      <c r="T2" s="156" t="s">
        <v>13</v>
      </c>
      <c r="U2" s="134" t="s">
        <v>797</v>
      </c>
      <c r="V2" s="157"/>
      <c r="W2" s="157"/>
      <c r="X2" s="157"/>
      <c r="Y2" s="157"/>
      <c r="Z2" s="157"/>
    </row>
    <row r="3" spans="1:26" ht="48" customHeight="1" thickTop="1" thickBot="1" x14ac:dyDescent="0.25">
      <c r="A3" s="364" t="s">
        <v>146</v>
      </c>
      <c r="B3" s="364"/>
      <c r="C3" s="364"/>
      <c r="D3" s="364"/>
      <c r="E3" s="364"/>
      <c r="F3" s="364"/>
      <c r="G3" s="364"/>
      <c r="H3" s="364"/>
      <c r="I3" s="364"/>
      <c r="J3" s="364"/>
      <c r="K3" s="364"/>
      <c r="L3" s="364"/>
      <c r="M3" s="364"/>
      <c r="N3" s="364"/>
      <c r="O3" s="364"/>
      <c r="P3" s="364"/>
      <c r="Q3" s="364"/>
      <c r="R3" s="364"/>
      <c r="S3" s="364"/>
      <c r="T3" s="364"/>
      <c r="U3" s="153"/>
      <c r="V3" s="157"/>
      <c r="W3" s="157"/>
      <c r="X3" s="157"/>
      <c r="Y3" s="157"/>
      <c r="Z3" s="157"/>
    </row>
    <row r="4" spans="1:26" s="152" customFormat="1" ht="187.5" customHeight="1" thickTop="1" thickBot="1" x14ac:dyDescent="0.3">
      <c r="A4" s="294" t="s">
        <v>14</v>
      </c>
      <c r="B4" s="32" t="s">
        <v>15</v>
      </c>
      <c r="C4" s="32" t="s">
        <v>16</v>
      </c>
      <c r="D4" s="32" t="s">
        <v>17</v>
      </c>
      <c r="E4" s="32" t="s">
        <v>18</v>
      </c>
      <c r="F4" s="271" t="s">
        <v>19</v>
      </c>
      <c r="G4" s="146" t="s">
        <v>20</v>
      </c>
      <c r="H4" s="146" t="s">
        <v>32</v>
      </c>
      <c r="I4" s="146" t="s">
        <v>21</v>
      </c>
      <c r="J4" s="147" t="s">
        <v>22</v>
      </c>
      <c r="K4" s="147" t="s">
        <v>22</v>
      </c>
      <c r="L4" s="148">
        <v>42376</v>
      </c>
      <c r="M4" s="147" t="s">
        <v>24</v>
      </c>
      <c r="N4" s="32" t="s">
        <v>779</v>
      </c>
      <c r="O4" s="96" t="s">
        <v>800</v>
      </c>
      <c r="P4" s="96" t="s">
        <v>801</v>
      </c>
      <c r="Q4" s="96" t="s">
        <v>802</v>
      </c>
      <c r="R4" s="96" t="s">
        <v>802</v>
      </c>
      <c r="S4" s="146" t="s">
        <v>147</v>
      </c>
      <c r="T4" s="156" t="s">
        <v>26</v>
      </c>
      <c r="U4" s="150">
        <v>1</v>
      </c>
      <c r="V4" s="151"/>
      <c r="W4" s="151"/>
      <c r="X4" s="151"/>
      <c r="Y4" s="151"/>
      <c r="Z4" s="151"/>
    </row>
    <row r="5" spans="1:26" s="152" customFormat="1" ht="153.75" customHeight="1" thickTop="1" thickBot="1" x14ac:dyDescent="0.3">
      <c r="A5" s="294" t="s">
        <v>27</v>
      </c>
      <c r="B5" s="32" t="s">
        <v>15</v>
      </c>
      <c r="C5" s="32" t="s">
        <v>997</v>
      </c>
      <c r="D5" s="32" t="s">
        <v>28</v>
      </c>
      <c r="E5" s="32" t="s">
        <v>29</v>
      </c>
      <c r="F5" s="271" t="s">
        <v>30</v>
      </c>
      <c r="G5" s="146" t="s">
        <v>20</v>
      </c>
      <c r="H5" s="146" t="s">
        <v>32</v>
      </c>
      <c r="I5" s="146" t="s">
        <v>21</v>
      </c>
      <c r="J5" s="147" t="s">
        <v>22</v>
      </c>
      <c r="K5" s="147" t="s">
        <v>22</v>
      </c>
      <c r="L5" s="148">
        <v>42373</v>
      </c>
      <c r="M5" s="147" t="s">
        <v>24</v>
      </c>
      <c r="N5" s="147" t="s">
        <v>32</v>
      </c>
      <c r="O5" s="147" t="s">
        <v>32</v>
      </c>
      <c r="P5" s="147" t="s">
        <v>32</v>
      </c>
      <c r="Q5" s="147" t="s">
        <v>32</v>
      </c>
      <c r="R5" s="147" t="s">
        <v>32</v>
      </c>
      <c r="S5" s="147" t="s">
        <v>33</v>
      </c>
      <c r="T5" s="156" t="s">
        <v>26</v>
      </c>
      <c r="U5" s="150">
        <v>2</v>
      </c>
      <c r="V5" s="151"/>
      <c r="W5" s="151"/>
      <c r="X5" s="151"/>
      <c r="Y5" s="151"/>
      <c r="Z5" s="151"/>
    </row>
    <row r="6" spans="1:26" s="152" customFormat="1" ht="114" customHeight="1" thickTop="1" thickBot="1" x14ac:dyDescent="0.3">
      <c r="A6" s="297" t="s">
        <v>44</v>
      </c>
      <c r="B6" s="32" t="s">
        <v>45</v>
      </c>
      <c r="C6" s="32" t="s">
        <v>792</v>
      </c>
      <c r="D6" s="32">
        <v>151</v>
      </c>
      <c r="E6" s="32">
        <v>151</v>
      </c>
      <c r="F6" s="271" t="s">
        <v>148</v>
      </c>
      <c r="G6" s="146" t="s">
        <v>20</v>
      </c>
      <c r="H6" s="146" t="s">
        <v>32</v>
      </c>
      <c r="I6" s="146" t="s">
        <v>21</v>
      </c>
      <c r="J6" s="147" t="s">
        <v>22</v>
      </c>
      <c r="K6" s="147" t="s">
        <v>22</v>
      </c>
      <c r="L6" s="148">
        <v>42373</v>
      </c>
      <c r="M6" s="147" t="s">
        <v>24</v>
      </c>
      <c r="N6" s="146">
        <v>10</v>
      </c>
      <c r="O6" s="149" t="s">
        <v>827</v>
      </c>
      <c r="P6" s="149">
        <v>76</v>
      </c>
      <c r="Q6" s="149" t="s">
        <v>802</v>
      </c>
      <c r="R6" s="149" t="s">
        <v>802</v>
      </c>
      <c r="S6" s="147" t="s">
        <v>149</v>
      </c>
      <c r="T6" s="156" t="s">
        <v>46</v>
      </c>
      <c r="U6" s="150">
        <v>3</v>
      </c>
      <c r="V6" s="151"/>
      <c r="W6" s="151"/>
      <c r="X6" s="151"/>
      <c r="Y6" s="151"/>
      <c r="Z6" s="151"/>
    </row>
    <row r="7" spans="1:26" s="152" customFormat="1" ht="134.25" customHeight="1" thickTop="1" thickBot="1" x14ac:dyDescent="0.3">
      <c r="A7" s="297" t="s">
        <v>44</v>
      </c>
      <c r="B7" s="32" t="s">
        <v>45</v>
      </c>
      <c r="C7" s="32" t="s">
        <v>651</v>
      </c>
      <c r="D7" s="32" t="s">
        <v>150</v>
      </c>
      <c r="E7" s="32" t="s">
        <v>151</v>
      </c>
      <c r="F7" s="271" t="s">
        <v>47</v>
      </c>
      <c r="G7" s="146" t="s">
        <v>20</v>
      </c>
      <c r="H7" s="146" t="s">
        <v>32</v>
      </c>
      <c r="I7" s="146" t="s">
        <v>21</v>
      </c>
      <c r="J7" s="147" t="s">
        <v>48</v>
      </c>
      <c r="K7" s="147" t="s">
        <v>48</v>
      </c>
      <c r="L7" s="148">
        <v>42376</v>
      </c>
      <c r="M7" s="147" t="s">
        <v>24</v>
      </c>
      <c r="N7" s="146" t="s">
        <v>764</v>
      </c>
      <c r="O7" s="149" t="s">
        <v>800</v>
      </c>
      <c r="P7" s="149" t="s">
        <v>825</v>
      </c>
      <c r="Q7" s="149" t="s">
        <v>802</v>
      </c>
      <c r="R7" s="149" t="s">
        <v>802</v>
      </c>
      <c r="S7" s="146" t="s">
        <v>152</v>
      </c>
      <c r="T7" s="156" t="s">
        <v>46</v>
      </c>
      <c r="U7" s="150">
        <v>4</v>
      </c>
      <c r="V7" s="151"/>
      <c r="W7" s="151"/>
      <c r="X7" s="151"/>
      <c r="Y7" s="151"/>
      <c r="Z7" s="151"/>
    </row>
    <row r="8" spans="1:26" s="152" customFormat="1" ht="134.25" customHeight="1" thickTop="1" thickBot="1" x14ac:dyDescent="0.3">
      <c r="A8" s="297" t="s">
        <v>44</v>
      </c>
      <c r="B8" s="32" t="s">
        <v>45</v>
      </c>
      <c r="C8" s="32" t="s">
        <v>652</v>
      </c>
      <c r="D8" s="32" t="s">
        <v>596</v>
      </c>
      <c r="E8" s="32" t="s">
        <v>597</v>
      </c>
      <c r="F8" s="271" t="s">
        <v>598</v>
      </c>
      <c r="G8" s="146" t="s">
        <v>20</v>
      </c>
      <c r="H8" s="146" t="s">
        <v>32</v>
      </c>
      <c r="I8" s="146" t="s">
        <v>21</v>
      </c>
      <c r="J8" s="147" t="s">
        <v>48</v>
      </c>
      <c r="K8" s="147" t="s">
        <v>48</v>
      </c>
      <c r="L8" s="148">
        <v>42376</v>
      </c>
      <c r="M8" s="147" t="s">
        <v>24</v>
      </c>
      <c r="N8" s="146" t="s">
        <v>600</v>
      </c>
      <c r="O8" s="149" t="s">
        <v>800</v>
      </c>
      <c r="P8" s="149" t="s">
        <v>826</v>
      </c>
      <c r="Q8" s="149" t="s">
        <v>802</v>
      </c>
      <c r="R8" s="149" t="s">
        <v>802</v>
      </c>
      <c r="S8" s="146" t="s">
        <v>601</v>
      </c>
      <c r="T8" s="156" t="s">
        <v>46</v>
      </c>
      <c r="U8" s="150">
        <v>5</v>
      </c>
      <c r="V8" s="151"/>
      <c r="W8" s="151"/>
      <c r="X8" s="151"/>
      <c r="Y8" s="151"/>
      <c r="Z8" s="151"/>
    </row>
    <row r="9" spans="1:26" s="152" customFormat="1" ht="178.5" customHeight="1" thickTop="1" thickBot="1" x14ac:dyDescent="0.3">
      <c r="A9" s="298" t="s">
        <v>44</v>
      </c>
      <c r="B9" s="32" t="s">
        <v>45</v>
      </c>
      <c r="C9" s="32" t="s">
        <v>1001</v>
      </c>
      <c r="D9" s="52">
        <v>4</v>
      </c>
      <c r="E9" s="52">
        <v>4</v>
      </c>
      <c r="F9" s="271" t="s">
        <v>51</v>
      </c>
      <c r="G9" s="146" t="s">
        <v>20</v>
      </c>
      <c r="H9" s="146" t="s">
        <v>32</v>
      </c>
      <c r="I9" s="158" t="s">
        <v>21</v>
      </c>
      <c r="J9" s="147" t="s">
        <v>48</v>
      </c>
      <c r="K9" s="147" t="s">
        <v>48</v>
      </c>
      <c r="L9" s="148">
        <v>42376</v>
      </c>
      <c r="M9" s="147" t="s">
        <v>24</v>
      </c>
      <c r="N9" s="159" t="s">
        <v>32</v>
      </c>
      <c r="O9" s="159" t="s">
        <v>32</v>
      </c>
      <c r="P9" s="159" t="s">
        <v>32</v>
      </c>
      <c r="Q9" s="159" t="s">
        <v>32</v>
      </c>
      <c r="R9" s="159" t="s">
        <v>32</v>
      </c>
      <c r="S9" s="147" t="s">
        <v>52</v>
      </c>
      <c r="T9" s="156" t="s">
        <v>46</v>
      </c>
      <c r="U9" s="150">
        <v>6</v>
      </c>
      <c r="V9" s="151"/>
      <c r="W9" s="151"/>
      <c r="X9" s="151"/>
      <c r="Y9" s="151"/>
      <c r="Z9" s="151"/>
    </row>
    <row r="10" spans="1:26" s="152" customFormat="1" ht="180.75" customHeight="1" thickTop="1" thickBot="1" x14ac:dyDescent="0.3">
      <c r="A10" s="297" t="s">
        <v>64</v>
      </c>
      <c r="B10" s="32" t="s">
        <v>65</v>
      </c>
      <c r="C10" s="32" t="s">
        <v>1002</v>
      </c>
      <c r="D10" s="32" t="s">
        <v>153</v>
      </c>
      <c r="E10" s="32" t="s">
        <v>153</v>
      </c>
      <c r="F10" s="271" t="s">
        <v>96</v>
      </c>
      <c r="G10" s="146" t="s">
        <v>20</v>
      </c>
      <c r="H10" s="146" t="s">
        <v>32</v>
      </c>
      <c r="I10" s="146" t="s">
        <v>21</v>
      </c>
      <c r="J10" s="147" t="s">
        <v>22</v>
      </c>
      <c r="K10" s="147" t="s">
        <v>22</v>
      </c>
      <c r="L10" s="148">
        <v>42376</v>
      </c>
      <c r="M10" s="147" t="s">
        <v>24</v>
      </c>
      <c r="N10" s="146" t="s">
        <v>153</v>
      </c>
      <c r="O10" s="96" t="s">
        <v>880</v>
      </c>
      <c r="P10" s="96" t="s">
        <v>899</v>
      </c>
      <c r="Q10" s="100" t="s">
        <v>802</v>
      </c>
      <c r="R10" s="100" t="s">
        <v>802</v>
      </c>
      <c r="S10" s="160" t="s">
        <v>154</v>
      </c>
      <c r="T10" s="156" t="s">
        <v>72</v>
      </c>
      <c r="U10" s="150">
        <v>7</v>
      </c>
      <c r="V10" s="151"/>
      <c r="W10" s="151"/>
      <c r="X10" s="151"/>
      <c r="Y10" s="151"/>
      <c r="Z10" s="151"/>
    </row>
    <row r="11" spans="1:26" ht="43.5" customHeight="1" thickTop="1" thickBot="1" x14ac:dyDescent="0.25">
      <c r="A11" s="362" t="s">
        <v>155</v>
      </c>
      <c r="B11" s="362"/>
      <c r="C11" s="362"/>
      <c r="D11" s="362"/>
      <c r="E11" s="362"/>
      <c r="F11" s="362"/>
      <c r="G11" s="362"/>
      <c r="H11" s="362"/>
      <c r="I11" s="362"/>
      <c r="J11" s="362"/>
      <c r="K11" s="362"/>
      <c r="L11" s="362"/>
      <c r="M11" s="362"/>
      <c r="N11" s="362"/>
      <c r="O11" s="362"/>
      <c r="P11" s="362"/>
      <c r="Q11" s="362"/>
      <c r="R11" s="362"/>
      <c r="S11" s="362"/>
      <c r="T11" s="362"/>
      <c r="U11" s="153"/>
      <c r="V11" s="161"/>
      <c r="W11" s="161"/>
      <c r="X11" s="161"/>
      <c r="Y11" s="161"/>
      <c r="Z11" s="161"/>
    </row>
    <row r="12" spans="1:26" ht="84" customHeight="1" thickTop="1" thickBot="1" x14ac:dyDescent="0.25">
      <c r="A12" s="327" t="s">
        <v>156</v>
      </c>
      <c r="B12" s="9" t="s">
        <v>59</v>
      </c>
      <c r="C12" s="9" t="s">
        <v>1003</v>
      </c>
      <c r="D12" s="301">
        <v>46637</v>
      </c>
      <c r="E12" s="102" t="s">
        <v>1057</v>
      </c>
      <c r="F12" s="9" t="s">
        <v>156</v>
      </c>
      <c r="G12" s="9" t="s">
        <v>209</v>
      </c>
      <c r="H12" s="9" t="s">
        <v>209</v>
      </c>
      <c r="I12" s="32" t="s">
        <v>21</v>
      </c>
      <c r="J12" s="12" t="s">
        <v>22</v>
      </c>
      <c r="K12" s="12" t="s">
        <v>22</v>
      </c>
      <c r="L12" s="33" t="s">
        <v>23</v>
      </c>
      <c r="M12" s="33" t="s">
        <v>24</v>
      </c>
      <c r="N12" s="102" t="s">
        <v>1057</v>
      </c>
      <c r="O12" s="162" t="s">
        <v>800</v>
      </c>
      <c r="P12" s="102" t="s">
        <v>1057</v>
      </c>
      <c r="Q12" s="162" t="s">
        <v>802</v>
      </c>
      <c r="R12" s="162" t="s">
        <v>802</v>
      </c>
      <c r="S12" s="9" t="s">
        <v>1004</v>
      </c>
      <c r="T12" s="299" t="s">
        <v>160</v>
      </c>
      <c r="U12" s="153">
        <v>8</v>
      </c>
      <c r="V12" s="161"/>
      <c r="W12" s="161"/>
      <c r="X12" s="161"/>
      <c r="Y12" s="161"/>
      <c r="Z12" s="161"/>
    </row>
    <row r="13" spans="1:26" s="170" customFormat="1" ht="150.75" customHeight="1" thickTop="1" thickBot="1" x14ac:dyDescent="0.25">
      <c r="A13" s="327" t="s">
        <v>156</v>
      </c>
      <c r="B13" s="9" t="s">
        <v>59</v>
      </c>
      <c r="C13" s="9" t="s">
        <v>282</v>
      </c>
      <c r="D13" s="301">
        <v>46637</v>
      </c>
      <c r="E13" s="102">
        <v>15481</v>
      </c>
      <c r="F13" s="9" t="s">
        <v>156</v>
      </c>
      <c r="G13" s="35" t="s">
        <v>20</v>
      </c>
      <c r="H13" s="162" t="s">
        <v>157</v>
      </c>
      <c r="I13" s="163" t="s">
        <v>70</v>
      </c>
      <c r="J13" s="164" t="s">
        <v>22</v>
      </c>
      <c r="K13" s="164" t="s">
        <v>22</v>
      </c>
      <c r="L13" s="165">
        <v>42376</v>
      </c>
      <c r="M13" s="166" t="s">
        <v>24</v>
      </c>
      <c r="N13" s="162" t="s">
        <v>1055</v>
      </c>
      <c r="O13" s="162" t="s">
        <v>800</v>
      </c>
      <c r="P13" s="162" t="s">
        <v>1055</v>
      </c>
      <c r="Q13" s="162" t="s">
        <v>802</v>
      </c>
      <c r="R13" s="162" t="s">
        <v>802</v>
      </c>
      <c r="S13" s="162" t="s">
        <v>159</v>
      </c>
      <c r="T13" s="167" t="s">
        <v>160</v>
      </c>
      <c r="U13" s="168">
        <v>9</v>
      </c>
      <c r="V13" s="169"/>
      <c r="W13" s="169"/>
      <c r="X13" s="169"/>
      <c r="Y13" s="169"/>
      <c r="Z13" s="169"/>
    </row>
    <row r="14" spans="1:26" ht="148.5" hidden="1" customHeight="1" thickTop="1" thickBot="1" x14ac:dyDescent="0.25">
      <c r="A14" s="306" t="s">
        <v>161</v>
      </c>
      <c r="B14" s="307" t="s">
        <v>59</v>
      </c>
      <c r="C14" s="307" t="s">
        <v>653</v>
      </c>
      <c r="D14" s="307">
        <v>3</v>
      </c>
      <c r="E14" s="307">
        <v>3</v>
      </c>
      <c r="F14" s="307" t="s">
        <v>162</v>
      </c>
      <c r="G14" s="35" t="s">
        <v>20</v>
      </c>
      <c r="H14" s="171" t="s">
        <v>163</v>
      </c>
      <c r="I14" s="172" t="s">
        <v>70</v>
      </c>
      <c r="J14" s="173">
        <v>12000000</v>
      </c>
      <c r="K14" s="173"/>
      <c r="L14" s="148">
        <v>42376</v>
      </c>
      <c r="M14" s="147" t="s">
        <v>24</v>
      </c>
      <c r="N14" s="162" t="s">
        <v>32</v>
      </c>
      <c r="O14" s="162"/>
      <c r="P14" s="162"/>
      <c r="Q14" s="162"/>
      <c r="R14" s="174"/>
      <c r="S14" s="171" t="s">
        <v>164</v>
      </c>
      <c r="T14" s="175" t="s">
        <v>165</v>
      </c>
      <c r="U14" s="135" t="s">
        <v>790</v>
      </c>
      <c r="V14" s="161"/>
      <c r="W14" s="161"/>
      <c r="X14" s="161"/>
      <c r="Y14" s="161"/>
      <c r="Z14" s="161"/>
    </row>
    <row r="15" spans="1:26" ht="148.5" customHeight="1" thickTop="1" thickBot="1" x14ac:dyDescent="0.25">
      <c r="A15" s="306" t="s">
        <v>166</v>
      </c>
      <c r="B15" s="307" t="s">
        <v>167</v>
      </c>
      <c r="C15" s="307" t="s">
        <v>1005</v>
      </c>
      <c r="D15" s="369">
        <v>0.93</v>
      </c>
      <c r="E15" s="370">
        <v>0.93300000000000005</v>
      </c>
      <c r="F15" s="307" t="s">
        <v>168</v>
      </c>
      <c r="G15" s="35" t="s">
        <v>20</v>
      </c>
      <c r="H15" s="35" t="s">
        <v>169</v>
      </c>
      <c r="I15" s="32" t="s">
        <v>21</v>
      </c>
      <c r="J15" s="300">
        <v>21824299</v>
      </c>
      <c r="K15" s="300">
        <v>16000000</v>
      </c>
      <c r="L15" s="33" t="s">
        <v>23</v>
      </c>
      <c r="M15" s="33" t="s">
        <v>24</v>
      </c>
      <c r="N15" s="302">
        <v>179</v>
      </c>
      <c r="O15" s="162" t="s">
        <v>800</v>
      </c>
      <c r="P15" s="302">
        <v>179</v>
      </c>
      <c r="Q15" s="162" t="s">
        <v>802</v>
      </c>
      <c r="R15" s="162" t="s">
        <v>802</v>
      </c>
      <c r="S15" s="35" t="s">
        <v>171</v>
      </c>
      <c r="T15" s="299" t="s">
        <v>172</v>
      </c>
      <c r="U15" s="286">
        <v>10</v>
      </c>
      <c r="V15" s="161"/>
      <c r="W15" s="161"/>
      <c r="X15" s="161"/>
      <c r="Y15" s="161"/>
      <c r="Z15" s="161"/>
    </row>
    <row r="16" spans="1:26" ht="159.75" customHeight="1" thickTop="1" thickBot="1" x14ac:dyDescent="0.25">
      <c r="A16" s="371" t="s">
        <v>166</v>
      </c>
      <c r="B16" s="308" t="s">
        <v>167</v>
      </c>
      <c r="C16" s="308" t="s">
        <v>654</v>
      </c>
      <c r="D16" s="308">
        <v>1180</v>
      </c>
      <c r="E16" s="308">
        <v>1100</v>
      </c>
      <c r="F16" s="308" t="s">
        <v>168</v>
      </c>
      <c r="G16" s="35" t="s">
        <v>20</v>
      </c>
      <c r="H16" s="171" t="s">
        <v>169</v>
      </c>
      <c r="I16" s="172" t="s">
        <v>170</v>
      </c>
      <c r="J16" s="176">
        <v>21824299</v>
      </c>
      <c r="K16" s="176">
        <v>16000000</v>
      </c>
      <c r="L16" s="148">
        <v>42376</v>
      </c>
      <c r="M16" s="147" t="s">
        <v>24</v>
      </c>
      <c r="N16" s="171">
        <v>179</v>
      </c>
      <c r="O16" s="162" t="s">
        <v>800</v>
      </c>
      <c r="P16" s="162"/>
      <c r="Q16" s="162" t="s">
        <v>802</v>
      </c>
      <c r="R16" s="162" t="s">
        <v>802</v>
      </c>
      <c r="S16" s="171" t="s">
        <v>171</v>
      </c>
      <c r="T16" s="175" t="s">
        <v>172</v>
      </c>
      <c r="U16" s="153">
        <v>11</v>
      </c>
      <c r="V16" s="161"/>
      <c r="W16" s="161"/>
      <c r="X16" s="161"/>
      <c r="Y16" s="161"/>
      <c r="Z16" s="161"/>
    </row>
    <row r="17" spans="1:28" ht="102" customHeight="1" thickTop="1" thickBot="1" x14ac:dyDescent="0.25">
      <c r="A17" s="306" t="s">
        <v>173</v>
      </c>
      <c r="B17" s="307" t="s">
        <v>167</v>
      </c>
      <c r="C17" s="307" t="s">
        <v>655</v>
      </c>
      <c r="D17" s="308" t="s">
        <v>174</v>
      </c>
      <c r="E17" s="307" t="s">
        <v>1056</v>
      </c>
      <c r="F17" s="309" t="s">
        <v>175</v>
      </c>
      <c r="G17" s="35" t="s">
        <v>20</v>
      </c>
      <c r="H17" s="171" t="s">
        <v>176</v>
      </c>
      <c r="I17" s="171" t="s">
        <v>177</v>
      </c>
      <c r="J17" s="176">
        <v>78199143.670000002</v>
      </c>
      <c r="K17" s="176">
        <v>136817564.44999999</v>
      </c>
      <c r="L17" s="148">
        <v>42376</v>
      </c>
      <c r="M17" s="147" t="s">
        <v>24</v>
      </c>
      <c r="N17" s="171" t="s">
        <v>32</v>
      </c>
      <c r="O17" s="171" t="s">
        <v>32</v>
      </c>
      <c r="P17" s="171" t="s">
        <v>32</v>
      </c>
      <c r="Q17" s="171" t="s">
        <v>32</v>
      </c>
      <c r="R17" s="171" t="s">
        <v>32</v>
      </c>
      <c r="S17" s="177" t="s">
        <v>178</v>
      </c>
      <c r="T17" s="178" t="s">
        <v>179</v>
      </c>
      <c r="U17" s="153">
        <v>12</v>
      </c>
      <c r="V17" s="161"/>
      <c r="W17" s="161"/>
      <c r="X17" s="161"/>
      <c r="Y17" s="161"/>
      <c r="Z17" s="161"/>
    </row>
    <row r="18" spans="1:28" ht="102" hidden="1" customHeight="1" thickTop="1" thickBot="1" x14ac:dyDescent="0.25">
      <c r="A18" s="303" t="s">
        <v>180</v>
      </c>
      <c r="B18" s="35" t="s">
        <v>167</v>
      </c>
      <c r="C18" s="18" t="s">
        <v>382</v>
      </c>
      <c r="D18" s="35" t="s">
        <v>32</v>
      </c>
      <c r="E18" s="18" t="s">
        <v>383</v>
      </c>
      <c r="F18" s="18" t="s">
        <v>384</v>
      </c>
      <c r="G18" s="35" t="s">
        <v>20</v>
      </c>
      <c r="H18" s="171" t="s">
        <v>555</v>
      </c>
      <c r="I18" s="35" t="s">
        <v>177</v>
      </c>
      <c r="J18" s="19">
        <v>600000</v>
      </c>
      <c r="K18" s="19"/>
      <c r="L18" s="148">
        <v>42376</v>
      </c>
      <c r="M18" s="147" t="s">
        <v>24</v>
      </c>
      <c r="N18" s="35" t="s">
        <v>373</v>
      </c>
      <c r="O18" s="94"/>
      <c r="P18" s="94"/>
      <c r="Q18" s="94"/>
      <c r="R18" s="94"/>
      <c r="S18" s="53" t="s">
        <v>554</v>
      </c>
      <c r="T18" s="179" t="s">
        <v>179</v>
      </c>
      <c r="U18" s="153"/>
      <c r="V18" s="161"/>
      <c r="W18" s="161"/>
      <c r="X18" s="161"/>
      <c r="Y18" s="161"/>
      <c r="Z18" s="161"/>
    </row>
    <row r="19" spans="1:28" ht="35.25" customHeight="1" thickTop="1" thickBot="1" x14ac:dyDescent="0.25">
      <c r="A19" s="364" t="s">
        <v>183</v>
      </c>
      <c r="B19" s="364"/>
      <c r="C19" s="364"/>
      <c r="D19" s="364"/>
      <c r="E19" s="364"/>
      <c r="F19" s="364"/>
      <c r="G19" s="364"/>
      <c r="H19" s="364"/>
      <c r="I19" s="364"/>
      <c r="J19" s="364"/>
      <c r="K19" s="364"/>
      <c r="L19" s="364"/>
      <c r="M19" s="364"/>
      <c r="N19" s="364"/>
      <c r="O19" s="364"/>
      <c r="P19" s="364"/>
      <c r="Q19" s="364"/>
      <c r="R19" s="364"/>
      <c r="S19" s="364"/>
      <c r="T19" s="364"/>
      <c r="U19" s="135"/>
      <c r="V19" s="161"/>
      <c r="W19" s="161"/>
      <c r="X19" s="161"/>
      <c r="Y19" s="161"/>
      <c r="Z19" s="161"/>
    </row>
    <row r="20" spans="1:28" ht="59.25" customHeight="1" thickTop="1" thickBot="1" x14ac:dyDescent="0.25">
      <c r="A20" s="310" t="s">
        <v>184</v>
      </c>
      <c r="B20" s="311" t="s">
        <v>185</v>
      </c>
      <c r="C20" s="311" t="s">
        <v>1015</v>
      </c>
      <c r="D20" s="311" t="s">
        <v>186</v>
      </c>
      <c r="E20" s="311" t="s">
        <v>187</v>
      </c>
      <c r="F20" s="311" t="s">
        <v>1016</v>
      </c>
      <c r="G20" s="180" t="s">
        <v>20</v>
      </c>
      <c r="H20" s="180" t="s">
        <v>192</v>
      </c>
      <c r="I20" s="181" t="s">
        <v>21</v>
      </c>
      <c r="J20" s="182" t="s">
        <v>556</v>
      </c>
      <c r="K20" s="182" t="s">
        <v>556</v>
      </c>
      <c r="L20" s="148">
        <v>42376</v>
      </c>
      <c r="M20" s="148" t="s">
        <v>71</v>
      </c>
      <c r="N20" s="171" t="s">
        <v>32</v>
      </c>
      <c r="O20" s="171" t="s">
        <v>32</v>
      </c>
      <c r="P20" s="171" t="s">
        <v>32</v>
      </c>
      <c r="Q20" s="171" t="s">
        <v>32</v>
      </c>
      <c r="R20" s="171" t="s">
        <v>32</v>
      </c>
      <c r="S20" s="53" t="s">
        <v>557</v>
      </c>
      <c r="T20" s="183" t="s">
        <v>199</v>
      </c>
      <c r="U20" s="135">
        <v>13</v>
      </c>
      <c r="V20" s="161"/>
      <c r="W20" s="161"/>
      <c r="X20" s="161"/>
      <c r="Y20" s="161"/>
      <c r="Z20" s="161"/>
    </row>
    <row r="21" spans="1:28" s="170" customFormat="1" ht="106.5" thickTop="1" thickBot="1" x14ac:dyDescent="0.25">
      <c r="A21" s="310" t="s">
        <v>188</v>
      </c>
      <c r="B21" s="311" t="s">
        <v>185</v>
      </c>
      <c r="C21" s="311" t="s">
        <v>431</v>
      </c>
      <c r="D21" s="311" t="s">
        <v>189</v>
      </c>
      <c r="E21" s="311" t="s">
        <v>190</v>
      </c>
      <c r="F21" s="312" t="s">
        <v>191</v>
      </c>
      <c r="G21" s="184" t="s">
        <v>20</v>
      </c>
      <c r="H21" s="184" t="s">
        <v>192</v>
      </c>
      <c r="I21" s="185" t="s">
        <v>21</v>
      </c>
      <c r="J21" s="186">
        <v>163938800.12</v>
      </c>
      <c r="K21" s="106">
        <v>199126314.44999999</v>
      </c>
      <c r="L21" s="165">
        <v>42376</v>
      </c>
      <c r="M21" s="166" t="s">
        <v>24</v>
      </c>
      <c r="N21" s="187">
        <v>0.7</v>
      </c>
      <c r="O21" s="123" t="s">
        <v>891</v>
      </c>
      <c r="P21" s="123">
        <v>0.36</v>
      </c>
      <c r="Q21" s="123" t="s">
        <v>909</v>
      </c>
      <c r="R21" s="123" t="s">
        <v>910</v>
      </c>
      <c r="S21" s="188" t="s">
        <v>193</v>
      </c>
      <c r="T21" s="189" t="s">
        <v>194</v>
      </c>
      <c r="U21" s="168">
        <v>14</v>
      </c>
      <c r="V21" s="169"/>
      <c r="W21" s="169"/>
      <c r="X21" s="169"/>
      <c r="Y21" s="169"/>
      <c r="Z21" s="169"/>
    </row>
    <row r="22" spans="1:28" s="170" customFormat="1" ht="111" customHeight="1" thickTop="1" thickBot="1" x14ac:dyDescent="0.25">
      <c r="A22" s="310" t="s">
        <v>188</v>
      </c>
      <c r="B22" s="311" t="s">
        <v>185</v>
      </c>
      <c r="C22" s="311" t="s">
        <v>432</v>
      </c>
      <c r="D22" s="311" t="s">
        <v>189</v>
      </c>
      <c r="E22" s="311" t="s">
        <v>195</v>
      </c>
      <c r="F22" s="312" t="s">
        <v>177</v>
      </c>
      <c r="G22" s="184" t="s">
        <v>20</v>
      </c>
      <c r="H22" s="184" t="s">
        <v>192</v>
      </c>
      <c r="I22" s="185" t="s">
        <v>21</v>
      </c>
      <c r="J22" s="188">
        <v>112264000</v>
      </c>
      <c r="K22" s="190">
        <v>136817564.44999999</v>
      </c>
      <c r="L22" s="165">
        <v>42376</v>
      </c>
      <c r="M22" s="166" t="s">
        <v>24</v>
      </c>
      <c r="N22" s="187">
        <v>0.7</v>
      </c>
      <c r="O22" s="123" t="s">
        <v>891</v>
      </c>
      <c r="P22" s="123">
        <v>0.3342</v>
      </c>
      <c r="Q22" s="123" t="s">
        <v>909</v>
      </c>
      <c r="R22" s="123" t="s">
        <v>910</v>
      </c>
      <c r="S22" s="188" t="s">
        <v>193</v>
      </c>
      <c r="T22" s="189" t="s">
        <v>26</v>
      </c>
      <c r="U22" s="168">
        <v>14</v>
      </c>
      <c r="V22" s="169"/>
      <c r="W22" s="169"/>
      <c r="X22" s="169"/>
      <c r="Y22" s="169"/>
      <c r="Z22" s="169"/>
    </row>
    <row r="23" spans="1:28" ht="52.5" thickTop="1" thickBot="1" x14ac:dyDescent="0.25">
      <c r="A23" s="310" t="s">
        <v>188</v>
      </c>
      <c r="B23" s="311" t="s">
        <v>185</v>
      </c>
      <c r="C23" s="311" t="s">
        <v>433</v>
      </c>
      <c r="D23" s="311" t="s">
        <v>195</v>
      </c>
      <c r="E23" s="311" t="s">
        <v>195</v>
      </c>
      <c r="F23" s="312" t="s">
        <v>196</v>
      </c>
      <c r="G23" s="180" t="s">
        <v>20</v>
      </c>
      <c r="H23" s="180" t="s">
        <v>192</v>
      </c>
      <c r="I23" s="181" t="s">
        <v>21</v>
      </c>
      <c r="J23" s="191">
        <v>17000000</v>
      </c>
      <c r="K23" s="11">
        <v>16000000</v>
      </c>
      <c r="L23" s="148">
        <v>42376</v>
      </c>
      <c r="M23" s="147" t="s">
        <v>24</v>
      </c>
      <c r="N23" s="192">
        <v>0.7</v>
      </c>
      <c r="O23" s="36" t="s">
        <v>880</v>
      </c>
      <c r="P23" s="36">
        <v>0.84019999999999995</v>
      </c>
      <c r="Q23" s="36" t="s">
        <v>802</v>
      </c>
      <c r="R23" s="36" t="s">
        <v>802</v>
      </c>
      <c r="S23" s="191" t="s">
        <v>193</v>
      </c>
      <c r="T23" s="193" t="s">
        <v>26</v>
      </c>
      <c r="U23" s="153">
        <v>16</v>
      </c>
      <c r="V23" s="161"/>
      <c r="W23" s="161"/>
      <c r="X23" s="161"/>
      <c r="Y23" s="161"/>
      <c r="Z23" s="161"/>
    </row>
    <row r="24" spans="1:28" ht="52.5" thickTop="1" thickBot="1" x14ac:dyDescent="0.25">
      <c r="A24" s="310" t="s">
        <v>188</v>
      </c>
      <c r="B24" s="311" t="s">
        <v>185</v>
      </c>
      <c r="C24" s="311" t="s">
        <v>434</v>
      </c>
      <c r="D24" s="313">
        <v>1</v>
      </c>
      <c r="E24" s="313">
        <v>1</v>
      </c>
      <c r="F24" s="312" t="s">
        <v>197</v>
      </c>
      <c r="G24" s="180" t="s">
        <v>20</v>
      </c>
      <c r="H24" s="180" t="s">
        <v>192</v>
      </c>
      <c r="I24" s="181" t="s">
        <v>21</v>
      </c>
      <c r="J24" s="191">
        <v>1600000</v>
      </c>
      <c r="K24" s="11">
        <v>1600000</v>
      </c>
      <c r="L24" s="148">
        <v>42376</v>
      </c>
      <c r="M24" s="147" t="s">
        <v>24</v>
      </c>
      <c r="N24" s="194" t="s">
        <v>198</v>
      </c>
      <c r="O24" s="52" t="s">
        <v>32</v>
      </c>
      <c r="P24" s="52" t="s">
        <v>32</v>
      </c>
      <c r="Q24" s="52" t="s">
        <v>32</v>
      </c>
      <c r="R24" s="52" t="s">
        <v>32</v>
      </c>
      <c r="S24" s="191" t="s">
        <v>136</v>
      </c>
      <c r="T24" s="193" t="s">
        <v>199</v>
      </c>
      <c r="U24" s="153">
        <v>17</v>
      </c>
      <c r="V24" s="161"/>
      <c r="W24" s="161"/>
      <c r="X24" s="161"/>
      <c r="Y24" s="161"/>
      <c r="Z24" s="161"/>
    </row>
    <row r="25" spans="1:28" ht="52.5" thickTop="1" thickBot="1" x14ac:dyDescent="0.25">
      <c r="A25" s="310" t="s">
        <v>200</v>
      </c>
      <c r="B25" s="311" t="s">
        <v>201</v>
      </c>
      <c r="C25" s="311" t="s">
        <v>435</v>
      </c>
      <c r="D25" s="313">
        <v>0.9</v>
      </c>
      <c r="E25" s="314" t="s">
        <v>202</v>
      </c>
      <c r="F25" s="311" t="s">
        <v>203</v>
      </c>
      <c r="G25" s="180" t="s">
        <v>20</v>
      </c>
      <c r="H25" s="180" t="s">
        <v>192</v>
      </c>
      <c r="I25" s="181" t="s">
        <v>21</v>
      </c>
      <c r="J25" s="191">
        <v>342227123</v>
      </c>
      <c r="K25" s="11">
        <v>719929000</v>
      </c>
      <c r="L25" s="148">
        <v>42376</v>
      </c>
      <c r="M25" s="147" t="s">
        <v>24</v>
      </c>
      <c r="N25" s="192">
        <v>0.7</v>
      </c>
      <c r="O25" s="36" t="s">
        <v>880</v>
      </c>
      <c r="P25" s="36">
        <v>0.76</v>
      </c>
      <c r="Q25" s="36" t="s">
        <v>802</v>
      </c>
      <c r="R25" s="36" t="s">
        <v>802</v>
      </c>
      <c r="S25" s="191" t="s">
        <v>204</v>
      </c>
      <c r="T25" s="193" t="s">
        <v>199</v>
      </c>
      <c r="U25" s="153">
        <v>18</v>
      </c>
      <c r="V25" s="161"/>
      <c r="W25" s="161"/>
      <c r="X25" s="161"/>
      <c r="Y25" s="161"/>
      <c r="Z25" s="161"/>
    </row>
    <row r="26" spans="1:28" ht="31.5" customHeight="1" thickTop="1" thickBot="1" x14ac:dyDescent="0.25">
      <c r="A26" s="362" t="s">
        <v>205</v>
      </c>
      <c r="B26" s="362"/>
      <c r="C26" s="362"/>
      <c r="D26" s="362"/>
      <c r="E26" s="362"/>
      <c r="F26" s="362"/>
      <c r="G26" s="362"/>
      <c r="H26" s="362"/>
      <c r="I26" s="362"/>
      <c r="J26" s="362"/>
      <c r="K26" s="362"/>
      <c r="L26" s="362"/>
      <c r="M26" s="362"/>
      <c r="N26" s="362"/>
      <c r="O26" s="195"/>
      <c r="P26" s="195"/>
      <c r="Q26" s="195"/>
      <c r="R26" s="195"/>
      <c r="S26" s="196"/>
      <c r="T26" s="197"/>
      <c r="U26" s="198"/>
      <c r="V26" s="157"/>
      <c r="W26" s="157"/>
      <c r="X26" s="157"/>
      <c r="Y26" s="157"/>
      <c r="Z26" s="157"/>
      <c r="AA26" s="199"/>
      <c r="AB26" s="199"/>
    </row>
    <row r="27" spans="1:28" s="203" customFormat="1" ht="71.25" customHeight="1" thickTop="1" thickBot="1" x14ac:dyDescent="0.25">
      <c r="A27" s="315" t="s">
        <v>206</v>
      </c>
      <c r="B27" s="316" t="s">
        <v>207</v>
      </c>
      <c r="C27" s="316" t="s">
        <v>1017</v>
      </c>
      <c r="D27" s="317">
        <v>600</v>
      </c>
      <c r="E27" s="317">
        <v>800</v>
      </c>
      <c r="F27" s="180" t="s">
        <v>208</v>
      </c>
      <c r="G27" s="180" t="s">
        <v>20</v>
      </c>
      <c r="H27" s="180" t="s">
        <v>209</v>
      </c>
      <c r="I27" s="180" t="s">
        <v>21</v>
      </c>
      <c r="J27" s="180" t="s">
        <v>22</v>
      </c>
      <c r="K27" s="180" t="s">
        <v>22</v>
      </c>
      <c r="L27" s="148">
        <v>42376</v>
      </c>
      <c r="M27" s="147" t="s">
        <v>24</v>
      </c>
      <c r="N27" s="180" t="s">
        <v>32</v>
      </c>
      <c r="O27" s="180" t="s">
        <v>32</v>
      </c>
      <c r="P27" s="180" t="s">
        <v>32</v>
      </c>
      <c r="Q27" s="180" t="s">
        <v>32</v>
      </c>
      <c r="R27" s="180" t="s">
        <v>32</v>
      </c>
      <c r="S27" s="180" t="s">
        <v>211</v>
      </c>
      <c r="T27" s="193" t="s">
        <v>212</v>
      </c>
      <c r="U27" s="153">
        <v>19</v>
      </c>
      <c r="V27" s="201"/>
      <c r="W27" s="201"/>
      <c r="X27" s="201"/>
      <c r="Y27" s="201"/>
      <c r="Z27" s="201"/>
      <c r="AA27" s="202"/>
      <c r="AB27" s="202"/>
    </row>
    <row r="28" spans="1:28" s="206" customFormat="1" ht="36" customHeight="1" thickTop="1" thickBot="1" x14ac:dyDescent="0.3">
      <c r="A28" s="362" t="s">
        <v>213</v>
      </c>
      <c r="B28" s="362"/>
      <c r="C28" s="362"/>
      <c r="D28" s="362"/>
      <c r="E28" s="362"/>
      <c r="F28" s="362"/>
      <c r="G28" s="362"/>
      <c r="H28" s="362"/>
      <c r="I28" s="362"/>
      <c r="J28" s="362"/>
      <c r="K28" s="362"/>
      <c r="L28" s="362"/>
      <c r="M28" s="362"/>
      <c r="N28" s="362"/>
      <c r="O28" s="362"/>
      <c r="P28" s="362"/>
      <c r="Q28" s="362"/>
      <c r="R28" s="362"/>
      <c r="S28" s="362"/>
      <c r="T28" s="362"/>
      <c r="U28" s="198"/>
      <c r="V28" s="204"/>
      <c r="W28" s="204"/>
      <c r="X28" s="204"/>
      <c r="Y28" s="204"/>
      <c r="Z28" s="204"/>
      <c r="AA28" s="205"/>
      <c r="AB28" s="205"/>
    </row>
    <row r="29" spans="1:28" s="211" customFormat="1" ht="75" customHeight="1" thickTop="1" thickBot="1" x14ac:dyDescent="0.3">
      <c r="A29" s="318" t="s">
        <v>214</v>
      </c>
      <c r="B29" s="271" t="s">
        <v>215</v>
      </c>
      <c r="C29" s="271" t="s">
        <v>1018</v>
      </c>
      <c r="D29" s="271">
        <v>13</v>
      </c>
      <c r="E29" s="271">
        <v>13</v>
      </c>
      <c r="F29" s="271" t="s">
        <v>216</v>
      </c>
      <c r="G29" s="146" t="s">
        <v>20</v>
      </c>
      <c r="H29" s="180" t="s">
        <v>192</v>
      </c>
      <c r="I29" s="207" t="s">
        <v>21</v>
      </c>
      <c r="J29" s="180" t="s">
        <v>22</v>
      </c>
      <c r="K29" s="180" t="s">
        <v>22</v>
      </c>
      <c r="L29" s="148">
        <v>42376</v>
      </c>
      <c r="M29" s="147" t="s">
        <v>24</v>
      </c>
      <c r="N29" s="208" t="s">
        <v>32</v>
      </c>
      <c r="O29" s="209" t="s">
        <v>32</v>
      </c>
      <c r="P29" s="209" t="s">
        <v>32</v>
      </c>
      <c r="Q29" s="209" t="s">
        <v>32</v>
      </c>
      <c r="R29" s="209" t="s">
        <v>32</v>
      </c>
      <c r="S29" s="147" t="s">
        <v>217</v>
      </c>
      <c r="T29" s="156" t="s">
        <v>26</v>
      </c>
      <c r="U29" s="150">
        <v>20</v>
      </c>
      <c r="V29" s="210"/>
      <c r="W29" s="210"/>
      <c r="X29" s="210"/>
      <c r="Y29" s="210"/>
      <c r="Z29" s="210"/>
    </row>
    <row r="30" spans="1:28" s="211" customFormat="1" ht="109.5" hidden="1" customHeight="1" thickTop="1" thickBot="1" x14ac:dyDescent="0.3">
      <c r="A30" s="318" t="s">
        <v>218</v>
      </c>
      <c r="B30" s="271" t="s">
        <v>215</v>
      </c>
      <c r="C30" s="271" t="s">
        <v>785</v>
      </c>
      <c r="D30" s="271">
        <v>4</v>
      </c>
      <c r="E30" s="271">
        <v>6</v>
      </c>
      <c r="F30" s="271" t="s">
        <v>219</v>
      </c>
      <c r="G30" s="146" t="s">
        <v>20</v>
      </c>
      <c r="H30" s="180" t="s">
        <v>192</v>
      </c>
      <c r="I30" s="146" t="s">
        <v>21</v>
      </c>
      <c r="J30" s="180" t="s">
        <v>22</v>
      </c>
      <c r="K30" s="180" t="s">
        <v>22</v>
      </c>
      <c r="L30" s="148">
        <v>42376</v>
      </c>
      <c r="M30" s="147" t="s">
        <v>24</v>
      </c>
      <c r="N30" s="212" t="s">
        <v>32</v>
      </c>
      <c r="O30" s="213"/>
      <c r="P30" s="213"/>
      <c r="Q30" s="213"/>
      <c r="R30" s="213"/>
      <c r="S30" s="160" t="s">
        <v>220</v>
      </c>
      <c r="T30" s="156" t="s">
        <v>46</v>
      </c>
      <c r="U30" s="150"/>
      <c r="V30" s="210"/>
      <c r="W30" s="210"/>
      <c r="X30" s="210"/>
      <c r="Y30" s="210"/>
      <c r="Z30" s="210"/>
    </row>
    <row r="31" spans="1:28" s="211" customFormat="1" ht="82.5" customHeight="1" thickTop="1" thickBot="1" x14ac:dyDescent="0.3">
      <c r="A31" s="318" t="s">
        <v>221</v>
      </c>
      <c r="B31" s="271" t="s">
        <v>215</v>
      </c>
      <c r="C31" s="271" t="s">
        <v>1019</v>
      </c>
      <c r="D31" s="271">
        <v>6</v>
      </c>
      <c r="E31" s="271">
        <v>6</v>
      </c>
      <c r="F31" s="271" t="s">
        <v>222</v>
      </c>
      <c r="G31" s="146" t="s">
        <v>20</v>
      </c>
      <c r="H31" s="180" t="s">
        <v>192</v>
      </c>
      <c r="I31" s="207" t="s">
        <v>21</v>
      </c>
      <c r="J31" s="180" t="s">
        <v>22</v>
      </c>
      <c r="K31" s="180" t="s">
        <v>22</v>
      </c>
      <c r="L31" s="148">
        <v>42373</v>
      </c>
      <c r="M31" s="147" t="s">
        <v>24</v>
      </c>
      <c r="N31" s="208" t="s">
        <v>32</v>
      </c>
      <c r="O31" s="209" t="s">
        <v>32</v>
      </c>
      <c r="P31" s="209" t="s">
        <v>32</v>
      </c>
      <c r="Q31" s="209" t="s">
        <v>32</v>
      </c>
      <c r="R31" s="209" t="s">
        <v>32</v>
      </c>
      <c r="S31" s="147" t="s">
        <v>223</v>
      </c>
      <c r="T31" s="156" t="s">
        <v>26</v>
      </c>
      <c r="U31" s="150">
        <v>21</v>
      </c>
      <c r="V31" s="210"/>
      <c r="W31" s="210"/>
      <c r="X31" s="210"/>
      <c r="Y31" s="210"/>
      <c r="Z31" s="210"/>
    </row>
    <row r="32" spans="1:28" s="211" customFormat="1" ht="138.75" customHeight="1" thickTop="1" thickBot="1" x14ac:dyDescent="0.3">
      <c r="A32" s="318" t="s">
        <v>224</v>
      </c>
      <c r="B32" s="271" t="s">
        <v>215</v>
      </c>
      <c r="C32" s="271" t="s">
        <v>1020</v>
      </c>
      <c r="D32" s="271">
        <v>8</v>
      </c>
      <c r="E32" s="271">
        <v>9</v>
      </c>
      <c r="F32" s="271" t="s">
        <v>225</v>
      </c>
      <c r="G32" s="146" t="s">
        <v>226</v>
      </c>
      <c r="H32" s="180" t="s">
        <v>192</v>
      </c>
      <c r="I32" s="146" t="s">
        <v>21</v>
      </c>
      <c r="J32" s="208" t="s">
        <v>227</v>
      </c>
      <c r="K32" s="208">
        <v>2227200.04</v>
      </c>
      <c r="L32" s="148">
        <v>42376</v>
      </c>
      <c r="M32" s="147" t="s">
        <v>24</v>
      </c>
      <c r="N32" s="200">
        <v>3</v>
      </c>
      <c r="O32" s="214" t="s">
        <v>800</v>
      </c>
      <c r="P32" s="214">
        <v>3</v>
      </c>
      <c r="Q32" s="214" t="s">
        <v>607</v>
      </c>
      <c r="R32" s="214" t="s">
        <v>607</v>
      </c>
      <c r="S32" s="147" t="s">
        <v>228</v>
      </c>
      <c r="T32" s="156" t="s">
        <v>46</v>
      </c>
      <c r="U32" s="150">
        <v>22</v>
      </c>
      <c r="V32" s="210"/>
      <c r="W32" s="210"/>
      <c r="X32" s="210"/>
      <c r="Y32" s="210"/>
      <c r="Z32" s="210"/>
    </row>
    <row r="33" spans="1:26" s="211" customFormat="1" ht="86.25" customHeight="1" thickTop="1" thickBot="1" x14ac:dyDescent="0.3">
      <c r="A33" s="318" t="s">
        <v>229</v>
      </c>
      <c r="B33" s="271" t="s">
        <v>215</v>
      </c>
      <c r="C33" s="271" t="s">
        <v>1021</v>
      </c>
      <c r="D33" s="319">
        <v>15</v>
      </c>
      <c r="E33" s="319">
        <v>6</v>
      </c>
      <c r="F33" s="271" t="s">
        <v>230</v>
      </c>
      <c r="G33" s="146" t="s">
        <v>20</v>
      </c>
      <c r="H33" s="180" t="s">
        <v>192</v>
      </c>
      <c r="I33" s="146" t="s">
        <v>21</v>
      </c>
      <c r="J33" s="180" t="s">
        <v>22</v>
      </c>
      <c r="K33" s="180" t="s">
        <v>22</v>
      </c>
      <c r="L33" s="148">
        <v>42376</v>
      </c>
      <c r="M33" s="147" t="s">
        <v>24</v>
      </c>
      <c r="N33" s="215">
        <v>2</v>
      </c>
      <c r="O33" s="216" t="s">
        <v>800</v>
      </c>
      <c r="P33" s="216">
        <v>3</v>
      </c>
      <c r="Q33" s="216" t="s">
        <v>607</v>
      </c>
      <c r="R33" s="216" t="s">
        <v>607</v>
      </c>
      <c r="S33" s="146" t="s">
        <v>231</v>
      </c>
      <c r="T33" s="156" t="s">
        <v>46</v>
      </c>
      <c r="U33" s="150">
        <v>23</v>
      </c>
      <c r="V33" s="210"/>
      <c r="W33" s="210"/>
      <c r="X33" s="210"/>
      <c r="Y33" s="210"/>
      <c r="Z33" s="210"/>
    </row>
    <row r="34" spans="1:26" s="211" customFormat="1" ht="93" customHeight="1" thickTop="1" thickBot="1" x14ac:dyDescent="0.3">
      <c r="A34" s="318" t="s">
        <v>232</v>
      </c>
      <c r="B34" s="271" t="s">
        <v>215</v>
      </c>
      <c r="C34" s="271" t="s">
        <v>1022</v>
      </c>
      <c r="D34" s="319">
        <v>5</v>
      </c>
      <c r="E34" s="319">
        <v>3</v>
      </c>
      <c r="F34" s="271" t="s">
        <v>233</v>
      </c>
      <c r="G34" s="146" t="s">
        <v>226</v>
      </c>
      <c r="H34" s="146" t="s">
        <v>234</v>
      </c>
      <c r="I34" s="146" t="s">
        <v>21</v>
      </c>
      <c r="J34" s="207" t="s">
        <v>235</v>
      </c>
      <c r="K34" s="217">
        <v>80000</v>
      </c>
      <c r="L34" s="148">
        <v>42376</v>
      </c>
      <c r="M34" s="147" t="s">
        <v>24</v>
      </c>
      <c r="N34" s="218" t="s">
        <v>32</v>
      </c>
      <c r="O34" s="219" t="s">
        <v>607</v>
      </c>
      <c r="P34" s="219" t="s">
        <v>607</v>
      </c>
      <c r="Q34" s="219" t="s">
        <v>607</v>
      </c>
      <c r="R34" s="219" t="s">
        <v>607</v>
      </c>
      <c r="S34" s="146" t="s">
        <v>236</v>
      </c>
      <c r="T34" s="156" t="s">
        <v>46</v>
      </c>
      <c r="U34" s="150">
        <v>24</v>
      </c>
      <c r="V34" s="210"/>
      <c r="W34" s="210"/>
      <c r="X34" s="210"/>
      <c r="Y34" s="210"/>
      <c r="Z34" s="210"/>
    </row>
    <row r="35" spans="1:26" s="211" customFormat="1" ht="83.25" customHeight="1" thickTop="1" thickBot="1" x14ac:dyDescent="0.3">
      <c r="A35" s="318" t="s">
        <v>237</v>
      </c>
      <c r="B35" s="271" t="s">
        <v>215</v>
      </c>
      <c r="C35" s="271" t="s">
        <v>1023</v>
      </c>
      <c r="D35" s="319">
        <v>6</v>
      </c>
      <c r="E35" s="319">
        <v>6</v>
      </c>
      <c r="F35" s="271" t="s">
        <v>237</v>
      </c>
      <c r="G35" s="146" t="s">
        <v>20</v>
      </c>
      <c r="H35" s="146" t="s">
        <v>209</v>
      </c>
      <c r="I35" s="146" t="s">
        <v>21</v>
      </c>
      <c r="J35" s="180" t="s">
        <v>22</v>
      </c>
      <c r="K35" s="180" t="s">
        <v>22</v>
      </c>
      <c r="L35" s="148">
        <v>42376</v>
      </c>
      <c r="M35" s="147" t="s">
        <v>24</v>
      </c>
      <c r="N35" s="218" t="s">
        <v>32</v>
      </c>
      <c r="O35" s="219" t="s">
        <v>607</v>
      </c>
      <c r="P35" s="219" t="s">
        <v>607</v>
      </c>
      <c r="Q35" s="219" t="s">
        <v>607</v>
      </c>
      <c r="R35" s="219" t="s">
        <v>607</v>
      </c>
      <c r="S35" s="147" t="s">
        <v>238</v>
      </c>
      <c r="T35" s="156" t="s">
        <v>46</v>
      </c>
      <c r="U35" s="150">
        <v>25</v>
      </c>
      <c r="V35" s="210"/>
      <c r="W35" s="210"/>
      <c r="X35" s="210"/>
      <c r="Y35" s="210"/>
      <c r="Z35" s="210"/>
    </row>
  </sheetData>
  <mergeCells count="6">
    <mergeCell ref="A28:T28"/>
    <mergeCell ref="A1:T1"/>
    <mergeCell ref="A3:T3"/>
    <mergeCell ref="A11:T11"/>
    <mergeCell ref="A19:T19"/>
    <mergeCell ref="A26:N26"/>
  </mergeCells>
  <printOptions horizontalCentered="1"/>
  <pageMargins left="0.23622047244094491" right="0.23622047244094491" top="0.74803149606299213" bottom="0.74803149606299213" header="0.31496062992125984" footer="0.31496062992125984"/>
  <pageSetup paperSize="9" scale="50" fitToHeight="0" orientation="landscape" horizontalDpi="1200" verticalDpi="1200" r:id="rId1"/>
  <headerFooter>
    <oddHeader>&amp;LMunicipal Transformation and Organisational Development</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60" zoomScaleNormal="100" workbookViewId="0">
      <pane ySplit="1" topLeftCell="A2" activePane="bottomLeft" state="frozen"/>
      <selection pane="bottomLeft" activeCell="H3" sqref="H3"/>
    </sheetView>
  </sheetViews>
  <sheetFormatPr defaultRowHeight="16.5" thickTop="1" thickBottom="1" x14ac:dyDescent="0.3"/>
  <cols>
    <col min="1" max="1" width="14.28515625" style="34" customWidth="1"/>
    <col min="2" max="2" width="14.5703125" style="29" customWidth="1"/>
    <col min="3" max="3" width="19.7109375" style="29" customWidth="1"/>
    <col min="4" max="4" width="16" style="29" customWidth="1"/>
    <col min="5" max="5" width="16.28515625" style="29" customWidth="1"/>
    <col min="6" max="6" width="11.7109375" style="29" customWidth="1"/>
    <col min="7" max="7" width="13.42578125" style="29" customWidth="1"/>
    <col min="8" max="8" width="10.5703125" style="29" customWidth="1"/>
    <col min="9" max="9" width="14.140625" style="46" customWidth="1"/>
    <col min="10" max="11" width="14.85546875" style="46" customWidth="1"/>
    <col min="12" max="12" width="13" style="41" customWidth="1"/>
    <col min="13" max="13" width="12" style="29" customWidth="1"/>
    <col min="14" max="14" width="20.7109375" style="58" customWidth="1"/>
    <col min="15" max="16" width="20.7109375" style="84" customWidth="1"/>
    <col min="17" max="17" width="22.85546875" style="84" customWidth="1"/>
    <col min="18" max="18" width="20.7109375" style="84" customWidth="1"/>
    <col min="19" max="19" width="22" style="29" customWidth="1"/>
    <col min="20" max="20" width="9.140625" style="29"/>
    <col min="21" max="21" width="9.140625" style="93"/>
    <col min="22" max="22" width="0" style="29" hidden="1" customWidth="1"/>
    <col min="23" max="16384" width="9.140625" style="29"/>
  </cols>
  <sheetData>
    <row r="1" spans="1:26" ht="61.5" customHeight="1" thickTop="1" thickBot="1" x14ac:dyDescent="0.3">
      <c r="A1" s="30" t="s">
        <v>0</v>
      </c>
      <c r="B1" s="31" t="s">
        <v>1</v>
      </c>
      <c r="C1" s="31" t="s">
        <v>2</v>
      </c>
      <c r="D1" s="31" t="s">
        <v>3</v>
      </c>
      <c r="E1" s="31" t="s">
        <v>4</v>
      </c>
      <c r="F1" s="31" t="s">
        <v>5</v>
      </c>
      <c r="G1" s="31" t="s">
        <v>6</v>
      </c>
      <c r="H1" s="31" t="s">
        <v>7</v>
      </c>
      <c r="I1" s="45" t="s">
        <v>8</v>
      </c>
      <c r="J1" s="45" t="s">
        <v>782</v>
      </c>
      <c r="K1" s="45" t="s">
        <v>942</v>
      </c>
      <c r="L1" s="31" t="s">
        <v>9</v>
      </c>
      <c r="M1" s="31" t="s">
        <v>10</v>
      </c>
      <c r="N1" s="31" t="s">
        <v>11</v>
      </c>
      <c r="O1" s="329" t="s">
        <v>793</v>
      </c>
      <c r="P1" s="329" t="s">
        <v>794</v>
      </c>
      <c r="Q1" s="329" t="s">
        <v>795</v>
      </c>
      <c r="R1" s="329" t="s">
        <v>796</v>
      </c>
      <c r="S1" s="31" t="s">
        <v>12</v>
      </c>
      <c r="T1" s="47" t="s">
        <v>13</v>
      </c>
      <c r="U1" s="92" t="s">
        <v>636</v>
      </c>
      <c r="V1" s="64"/>
    </row>
    <row r="2" spans="1:26" ht="35.25" customHeight="1" thickTop="1" thickBot="1" x14ac:dyDescent="0.3">
      <c r="A2" s="365" t="s">
        <v>577</v>
      </c>
      <c r="B2" s="365"/>
      <c r="C2" s="365"/>
      <c r="D2" s="365"/>
      <c r="E2" s="365"/>
      <c r="F2" s="365"/>
      <c r="G2" s="365"/>
      <c r="H2" s="365"/>
      <c r="I2" s="365"/>
      <c r="J2" s="365"/>
      <c r="K2" s="365"/>
      <c r="L2" s="365"/>
      <c r="M2" s="365"/>
      <c r="N2" s="365"/>
      <c r="O2" s="365"/>
      <c r="P2" s="365"/>
      <c r="Q2" s="365"/>
      <c r="R2" s="365"/>
      <c r="S2" s="365"/>
      <c r="T2" s="365"/>
      <c r="U2" s="92"/>
      <c r="V2" s="64"/>
    </row>
    <row r="3" spans="1:26" ht="150" customHeight="1" thickTop="1" thickBot="1" x14ac:dyDescent="0.3">
      <c r="A3" s="294" t="s">
        <v>14</v>
      </c>
      <c r="B3" s="32" t="s">
        <v>15</v>
      </c>
      <c r="C3" s="32" t="s">
        <v>16</v>
      </c>
      <c r="D3" s="32" t="s">
        <v>17</v>
      </c>
      <c r="E3" s="32" t="s">
        <v>18</v>
      </c>
      <c r="F3" s="32" t="s">
        <v>19</v>
      </c>
      <c r="G3" s="32" t="s">
        <v>20</v>
      </c>
      <c r="H3" s="32" t="s">
        <v>21</v>
      </c>
      <c r="I3" s="63" t="s">
        <v>22</v>
      </c>
      <c r="J3" s="63" t="s">
        <v>22</v>
      </c>
      <c r="K3" s="63" t="s">
        <v>22</v>
      </c>
      <c r="L3" s="33" t="s">
        <v>23</v>
      </c>
      <c r="M3" s="33" t="s">
        <v>24</v>
      </c>
      <c r="N3" s="32" t="s">
        <v>779</v>
      </c>
      <c r="O3" s="96" t="s">
        <v>800</v>
      </c>
      <c r="P3" s="96" t="s">
        <v>801</v>
      </c>
      <c r="Q3" s="96" t="s">
        <v>802</v>
      </c>
      <c r="R3" s="96" t="s">
        <v>802</v>
      </c>
      <c r="S3" s="32" t="s">
        <v>25</v>
      </c>
      <c r="T3" s="47" t="s">
        <v>26</v>
      </c>
      <c r="U3" s="92">
        <v>1</v>
      </c>
      <c r="V3" s="64"/>
    </row>
    <row r="4" spans="1:26" ht="135" customHeight="1" thickTop="1" thickBot="1" x14ac:dyDescent="0.3">
      <c r="A4" s="294" t="s">
        <v>27</v>
      </c>
      <c r="B4" s="32" t="s">
        <v>15</v>
      </c>
      <c r="C4" s="32" t="s">
        <v>997</v>
      </c>
      <c r="D4" s="32" t="s">
        <v>28</v>
      </c>
      <c r="E4" s="32" t="s">
        <v>29</v>
      </c>
      <c r="F4" s="32" t="s">
        <v>30</v>
      </c>
      <c r="G4" s="32" t="s">
        <v>20</v>
      </c>
      <c r="H4" s="32" t="s">
        <v>21</v>
      </c>
      <c r="I4" s="63" t="s">
        <v>22</v>
      </c>
      <c r="J4" s="63" t="s">
        <v>22</v>
      </c>
      <c r="K4" s="63" t="s">
        <v>22</v>
      </c>
      <c r="L4" s="33" t="s">
        <v>31</v>
      </c>
      <c r="M4" s="33" t="s">
        <v>24</v>
      </c>
      <c r="N4" s="33" t="s">
        <v>32</v>
      </c>
      <c r="O4" s="33" t="s">
        <v>32</v>
      </c>
      <c r="P4" s="33" t="s">
        <v>32</v>
      </c>
      <c r="Q4" s="33" t="s">
        <v>32</v>
      </c>
      <c r="R4" s="33" t="s">
        <v>32</v>
      </c>
      <c r="S4" s="33" t="s">
        <v>33</v>
      </c>
      <c r="T4" s="47" t="s">
        <v>26</v>
      </c>
      <c r="U4" s="92">
        <v>2</v>
      </c>
      <c r="V4" s="64"/>
    </row>
    <row r="5" spans="1:26" s="64" customFormat="1" ht="153.75" customHeight="1" thickTop="1" thickBot="1" x14ac:dyDescent="0.3">
      <c r="A5" s="294" t="s">
        <v>27</v>
      </c>
      <c r="B5" s="32" t="s">
        <v>15</v>
      </c>
      <c r="C5" s="32" t="s">
        <v>780</v>
      </c>
      <c r="D5" s="32" t="s">
        <v>781</v>
      </c>
      <c r="E5" s="32" t="s">
        <v>944</v>
      </c>
      <c r="F5" s="32" t="s">
        <v>1014</v>
      </c>
      <c r="G5" s="32" t="s">
        <v>20</v>
      </c>
      <c r="H5" s="32" t="s">
        <v>21</v>
      </c>
      <c r="I5" s="63" t="s">
        <v>22</v>
      </c>
      <c r="J5" s="63">
        <v>1600000</v>
      </c>
      <c r="K5" s="63">
        <v>0</v>
      </c>
      <c r="L5" s="33" t="s">
        <v>31</v>
      </c>
      <c r="M5" s="33" t="s">
        <v>24</v>
      </c>
      <c r="N5" s="33" t="s">
        <v>776</v>
      </c>
      <c r="O5" s="96" t="s">
        <v>800</v>
      </c>
      <c r="P5" s="33" t="s">
        <v>776</v>
      </c>
      <c r="Q5" s="96" t="s">
        <v>802</v>
      </c>
      <c r="R5" s="96" t="s">
        <v>802</v>
      </c>
      <c r="S5" s="33" t="s">
        <v>777</v>
      </c>
      <c r="T5" s="47" t="s">
        <v>26</v>
      </c>
      <c r="U5" s="92">
        <v>3</v>
      </c>
    </row>
    <row r="6" spans="1:26" ht="170.25" customHeight="1" thickTop="1" thickBot="1" x14ac:dyDescent="0.3">
      <c r="A6" s="294" t="s">
        <v>27</v>
      </c>
      <c r="B6" s="32" t="s">
        <v>15</v>
      </c>
      <c r="C6" s="32" t="s">
        <v>34</v>
      </c>
      <c r="D6" s="32">
        <v>8</v>
      </c>
      <c r="E6" s="32">
        <v>8</v>
      </c>
      <c r="F6" s="32" t="s">
        <v>35</v>
      </c>
      <c r="G6" s="32" t="s">
        <v>20</v>
      </c>
      <c r="H6" s="32" t="s">
        <v>21</v>
      </c>
      <c r="I6" s="63" t="s">
        <v>22</v>
      </c>
      <c r="J6" s="63" t="s">
        <v>22</v>
      </c>
      <c r="K6" s="63" t="s">
        <v>22</v>
      </c>
      <c r="L6" s="33" t="s">
        <v>23</v>
      </c>
      <c r="M6" s="33" t="s">
        <v>24</v>
      </c>
      <c r="N6" s="68" t="s">
        <v>895</v>
      </c>
      <c r="O6" s="96" t="s">
        <v>800</v>
      </c>
      <c r="P6" s="68" t="s">
        <v>896</v>
      </c>
      <c r="Q6" s="96" t="s">
        <v>802</v>
      </c>
      <c r="R6" s="96" t="s">
        <v>802</v>
      </c>
      <c r="S6" s="33" t="s">
        <v>36</v>
      </c>
      <c r="T6" s="47" t="s">
        <v>26</v>
      </c>
      <c r="U6" s="92">
        <v>4</v>
      </c>
      <c r="V6" s="64"/>
    </row>
    <row r="7" spans="1:26" ht="191.25" customHeight="1" thickTop="1" thickBot="1" x14ac:dyDescent="0.3">
      <c r="A7" s="294" t="s">
        <v>27</v>
      </c>
      <c r="B7" s="32" t="s">
        <v>15</v>
      </c>
      <c r="C7" s="32" t="s">
        <v>676</v>
      </c>
      <c r="D7" s="32" t="s">
        <v>675</v>
      </c>
      <c r="E7" s="36">
        <v>1</v>
      </c>
      <c r="F7" s="32" t="s">
        <v>37</v>
      </c>
      <c r="G7" s="32" t="s">
        <v>20</v>
      </c>
      <c r="H7" s="32" t="s">
        <v>21</v>
      </c>
      <c r="I7" s="63" t="s">
        <v>22</v>
      </c>
      <c r="J7" s="63" t="s">
        <v>22</v>
      </c>
      <c r="K7" s="63" t="s">
        <v>22</v>
      </c>
      <c r="L7" s="33" t="s">
        <v>23</v>
      </c>
      <c r="M7" s="33" t="s">
        <v>677</v>
      </c>
      <c r="N7" s="69" t="s">
        <v>675</v>
      </c>
      <c r="O7" s="32" t="s">
        <v>800</v>
      </c>
      <c r="P7" s="69" t="s">
        <v>803</v>
      </c>
      <c r="Q7" s="69" t="s">
        <v>802</v>
      </c>
      <c r="R7" s="69" t="s">
        <v>802</v>
      </c>
      <c r="S7" s="33" t="s">
        <v>38</v>
      </c>
      <c r="T7" s="47" t="s">
        <v>26</v>
      </c>
      <c r="U7" s="92">
        <v>5</v>
      </c>
      <c r="V7" s="64"/>
    </row>
    <row r="8" spans="1:26" ht="107.25" customHeight="1" thickTop="1" thickBot="1" x14ac:dyDescent="0.3">
      <c r="A8" s="294" t="s">
        <v>27</v>
      </c>
      <c r="B8" s="32" t="s">
        <v>15</v>
      </c>
      <c r="C8" s="32" t="s">
        <v>678</v>
      </c>
      <c r="D8" s="32" t="s">
        <v>39</v>
      </c>
      <c r="E8" s="32" t="s">
        <v>39</v>
      </c>
      <c r="F8" s="32" t="s">
        <v>40</v>
      </c>
      <c r="G8" s="32" t="s">
        <v>20</v>
      </c>
      <c r="H8" s="32" t="s">
        <v>21</v>
      </c>
      <c r="I8" s="63" t="s">
        <v>22</v>
      </c>
      <c r="J8" s="63" t="s">
        <v>22</v>
      </c>
      <c r="K8" s="63" t="s">
        <v>22</v>
      </c>
      <c r="L8" s="33" t="s">
        <v>41</v>
      </c>
      <c r="M8" s="33" t="s">
        <v>24</v>
      </c>
      <c r="N8" s="32" t="s">
        <v>778</v>
      </c>
      <c r="O8" s="32" t="s">
        <v>800</v>
      </c>
      <c r="P8" s="32" t="s">
        <v>897</v>
      </c>
      <c r="Q8" s="69" t="s">
        <v>802</v>
      </c>
      <c r="R8" s="69" t="s">
        <v>802</v>
      </c>
      <c r="S8" s="33" t="s">
        <v>43</v>
      </c>
      <c r="T8" s="47" t="s">
        <v>26</v>
      </c>
      <c r="U8" s="92">
        <v>6</v>
      </c>
      <c r="V8" s="64"/>
    </row>
    <row r="9" spans="1:26" ht="132.75" customHeight="1" thickTop="1" thickBot="1" x14ac:dyDescent="0.3">
      <c r="A9" s="294" t="s">
        <v>44</v>
      </c>
      <c r="B9" s="32" t="s">
        <v>45</v>
      </c>
      <c r="C9" s="32" t="s">
        <v>750</v>
      </c>
      <c r="D9" s="62" t="s">
        <v>734</v>
      </c>
      <c r="E9" s="52" t="s">
        <v>602</v>
      </c>
      <c r="F9" s="32" t="s">
        <v>50</v>
      </c>
      <c r="G9" s="32" t="s">
        <v>20</v>
      </c>
      <c r="H9" s="70" t="s">
        <v>21</v>
      </c>
      <c r="I9" s="63" t="s">
        <v>48</v>
      </c>
      <c r="J9" s="63" t="s">
        <v>48</v>
      </c>
      <c r="K9" s="63" t="s">
        <v>22</v>
      </c>
      <c r="L9" s="33" t="s">
        <v>23</v>
      </c>
      <c r="M9" s="33" t="s">
        <v>24</v>
      </c>
      <c r="N9" s="71" t="s">
        <v>751</v>
      </c>
      <c r="O9" s="71" t="s">
        <v>807</v>
      </c>
      <c r="P9" s="99" t="s">
        <v>823</v>
      </c>
      <c r="Q9" s="99" t="s">
        <v>819</v>
      </c>
      <c r="R9" s="99" t="s">
        <v>820</v>
      </c>
      <c r="S9" s="33" t="s">
        <v>752</v>
      </c>
      <c r="T9" s="47" t="s">
        <v>46</v>
      </c>
      <c r="U9" s="92">
        <v>7</v>
      </c>
      <c r="V9" s="64"/>
    </row>
    <row r="10" spans="1:26" ht="78.75" customHeight="1" thickTop="1" thickBot="1" x14ac:dyDescent="0.3">
      <c r="A10" s="294" t="s">
        <v>44</v>
      </c>
      <c r="B10" s="32" t="s">
        <v>45</v>
      </c>
      <c r="C10" s="32" t="s">
        <v>53</v>
      </c>
      <c r="D10" s="32" t="s">
        <v>54</v>
      </c>
      <c r="E10" s="32" t="s">
        <v>54</v>
      </c>
      <c r="F10" s="32" t="s">
        <v>55</v>
      </c>
      <c r="G10" s="32" t="s">
        <v>20</v>
      </c>
      <c r="H10" s="32" t="s">
        <v>21</v>
      </c>
      <c r="I10" s="63" t="s">
        <v>22</v>
      </c>
      <c r="J10" s="63" t="s">
        <v>22</v>
      </c>
      <c r="K10" s="63" t="s">
        <v>22</v>
      </c>
      <c r="L10" s="33" t="s">
        <v>23</v>
      </c>
      <c r="M10" s="33" t="s">
        <v>24</v>
      </c>
      <c r="N10" s="32" t="s">
        <v>56</v>
      </c>
      <c r="O10" s="96" t="s">
        <v>800</v>
      </c>
      <c r="P10" s="96" t="s">
        <v>824</v>
      </c>
      <c r="Q10" s="96" t="s">
        <v>802</v>
      </c>
      <c r="R10" s="96" t="s">
        <v>802</v>
      </c>
      <c r="S10" s="32" t="s">
        <v>57</v>
      </c>
      <c r="T10" s="47" t="s">
        <v>46</v>
      </c>
      <c r="U10" s="92">
        <v>8</v>
      </c>
      <c r="V10" s="64"/>
    </row>
    <row r="11" spans="1:26" ht="135" customHeight="1" thickTop="1" thickBot="1" x14ac:dyDescent="0.3">
      <c r="A11" s="294" t="s">
        <v>44</v>
      </c>
      <c r="B11" s="32" t="s">
        <v>45</v>
      </c>
      <c r="C11" s="32" t="s">
        <v>786</v>
      </c>
      <c r="D11" s="32" t="s">
        <v>787</v>
      </c>
      <c r="E11" s="32" t="s">
        <v>788</v>
      </c>
      <c r="F11" s="32" t="s">
        <v>603</v>
      </c>
      <c r="G11" s="32" t="s">
        <v>20</v>
      </c>
      <c r="H11" s="32" t="s">
        <v>21</v>
      </c>
      <c r="I11" s="63" t="s">
        <v>22</v>
      </c>
      <c r="J11" s="63" t="s">
        <v>22</v>
      </c>
      <c r="K11" s="63" t="s">
        <v>22</v>
      </c>
      <c r="L11" s="33" t="s">
        <v>23</v>
      </c>
      <c r="M11" s="33" t="s">
        <v>24</v>
      </c>
      <c r="N11" s="32" t="s">
        <v>753</v>
      </c>
      <c r="O11" s="96" t="s">
        <v>800</v>
      </c>
      <c r="P11" s="96" t="s">
        <v>821</v>
      </c>
      <c r="Q11" s="96" t="s">
        <v>802</v>
      </c>
      <c r="R11" s="96" t="s">
        <v>802</v>
      </c>
      <c r="S11" s="32" t="s">
        <v>754</v>
      </c>
      <c r="T11" s="47" t="s">
        <v>46</v>
      </c>
      <c r="U11" s="92">
        <v>9</v>
      </c>
      <c r="V11" s="64"/>
    </row>
    <row r="12" spans="1:26" s="152" customFormat="1" ht="114" customHeight="1" thickTop="1" thickBot="1" x14ac:dyDescent="0.3">
      <c r="A12" s="295" t="s">
        <v>44</v>
      </c>
      <c r="B12" s="271" t="s">
        <v>45</v>
      </c>
      <c r="C12" s="271" t="s">
        <v>649</v>
      </c>
      <c r="D12" s="271">
        <v>135</v>
      </c>
      <c r="E12" s="271">
        <v>135</v>
      </c>
      <c r="F12" s="271" t="s">
        <v>148</v>
      </c>
      <c r="G12" s="271" t="s">
        <v>20</v>
      </c>
      <c r="H12" s="271" t="s">
        <v>21</v>
      </c>
      <c r="I12" s="146" t="s">
        <v>21</v>
      </c>
      <c r="J12" s="147" t="s">
        <v>22</v>
      </c>
      <c r="K12" s="63" t="s">
        <v>22</v>
      </c>
      <c r="L12" s="33" t="s">
        <v>23</v>
      </c>
      <c r="M12" s="33" t="s">
        <v>93</v>
      </c>
      <c r="N12" s="146">
        <v>50</v>
      </c>
      <c r="O12" s="96" t="s">
        <v>800</v>
      </c>
      <c r="P12" s="149">
        <v>76</v>
      </c>
      <c r="Q12" s="149" t="s">
        <v>802</v>
      </c>
      <c r="R12" s="149" t="s">
        <v>822</v>
      </c>
      <c r="S12" s="147" t="s">
        <v>149</v>
      </c>
      <c r="T12" s="136" t="s">
        <v>46</v>
      </c>
      <c r="U12" s="150">
        <v>10</v>
      </c>
      <c r="V12" s="151"/>
      <c r="W12" s="151"/>
      <c r="X12" s="151"/>
      <c r="Y12" s="151"/>
      <c r="Z12" s="151"/>
    </row>
    <row r="13" spans="1:26" s="152" customFormat="1" ht="115.5" customHeight="1" thickTop="1" thickBot="1" x14ac:dyDescent="0.3">
      <c r="A13" s="295" t="s">
        <v>44</v>
      </c>
      <c r="B13" s="271" t="s">
        <v>45</v>
      </c>
      <c r="C13" s="271" t="s">
        <v>650</v>
      </c>
      <c r="D13" s="271">
        <v>16</v>
      </c>
      <c r="E13" s="271">
        <v>16</v>
      </c>
      <c r="F13" s="271" t="s">
        <v>148</v>
      </c>
      <c r="G13" s="271" t="s">
        <v>20</v>
      </c>
      <c r="H13" s="271" t="s">
        <v>21</v>
      </c>
      <c r="I13" s="146" t="s">
        <v>21</v>
      </c>
      <c r="J13" s="147" t="s">
        <v>22</v>
      </c>
      <c r="K13" s="63" t="s">
        <v>22</v>
      </c>
      <c r="L13" s="33" t="s">
        <v>23</v>
      </c>
      <c r="M13" s="33" t="s">
        <v>93</v>
      </c>
      <c r="N13" s="146" t="s">
        <v>32</v>
      </c>
      <c r="O13" s="96" t="s">
        <v>800</v>
      </c>
      <c r="P13" s="149">
        <v>16</v>
      </c>
      <c r="Q13" s="149" t="s">
        <v>802</v>
      </c>
      <c r="R13" s="149" t="s">
        <v>802</v>
      </c>
      <c r="S13" s="147" t="s">
        <v>149</v>
      </c>
      <c r="T13" s="136" t="s">
        <v>46</v>
      </c>
      <c r="U13" s="150">
        <v>11</v>
      </c>
      <c r="V13" s="151"/>
      <c r="W13" s="151"/>
      <c r="X13" s="151"/>
      <c r="Y13" s="151"/>
      <c r="Z13" s="151"/>
    </row>
    <row r="14" spans="1:26" s="152" customFormat="1" ht="78" customHeight="1" thickTop="1" thickBot="1" x14ac:dyDescent="0.3">
      <c r="A14" s="295" t="s">
        <v>44</v>
      </c>
      <c r="B14" s="271" t="s">
        <v>45</v>
      </c>
      <c r="C14" s="271" t="s">
        <v>651</v>
      </c>
      <c r="D14" s="271" t="s">
        <v>150</v>
      </c>
      <c r="E14" s="271" t="s">
        <v>998</v>
      </c>
      <c r="F14" s="271" t="s">
        <v>47</v>
      </c>
      <c r="G14" s="271" t="s">
        <v>20</v>
      </c>
      <c r="H14" s="271" t="s">
        <v>21</v>
      </c>
      <c r="I14" s="146" t="s">
        <v>21</v>
      </c>
      <c r="J14" s="147" t="s">
        <v>48</v>
      </c>
      <c r="K14" s="63" t="s">
        <v>22</v>
      </c>
      <c r="L14" s="33" t="s">
        <v>23</v>
      </c>
      <c r="M14" s="33" t="s">
        <v>93</v>
      </c>
      <c r="N14" s="146" t="s">
        <v>49</v>
      </c>
      <c r="O14" s="149" t="s">
        <v>800</v>
      </c>
      <c r="P14" s="149" t="s">
        <v>825</v>
      </c>
      <c r="Q14" s="149" t="s">
        <v>802</v>
      </c>
      <c r="R14" s="149" t="s">
        <v>802</v>
      </c>
      <c r="S14" s="146" t="s">
        <v>152</v>
      </c>
      <c r="T14" s="136" t="s">
        <v>46</v>
      </c>
      <c r="U14" s="150">
        <v>12</v>
      </c>
      <c r="V14" s="151"/>
      <c r="W14" s="151"/>
      <c r="X14" s="151"/>
      <c r="Y14" s="151"/>
      <c r="Z14" s="151"/>
    </row>
    <row r="15" spans="1:26" s="152" customFormat="1" ht="89.25" customHeight="1" thickTop="1" thickBot="1" x14ac:dyDescent="0.3">
      <c r="A15" s="295" t="s">
        <v>44</v>
      </c>
      <c r="B15" s="271" t="s">
        <v>45</v>
      </c>
      <c r="C15" s="271" t="s">
        <v>652</v>
      </c>
      <c r="D15" s="271" t="s">
        <v>596</v>
      </c>
      <c r="E15" s="271" t="s">
        <v>597</v>
      </c>
      <c r="F15" s="271" t="s">
        <v>598</v>
      </c>
      <c r="G15" s="271" t="s">
        <v>20</v>
      </c>
      <c r="H15" s="271" t="s">
        <v>21</v>
      </c>
      <c r="I15" s="146" t="s">
        <v>21</v>
      </c>
      <c r="J15" s="147" t="s">
        <v>48</v>
      </c>
      <c r="K15" s="63" t="s">
        <v>22</v>
      </c>
      <c r="L15" s="33" t="s">
        <v>23</v>
      </c>
      <c r="M15" s="33" t="s">
        <v>93</v>
      </c>
      <c r="N15" s="146" t="s">
        <v>599</v>
      </c>
      <c r="O15" s="149" t="s">
        <v>800</v>
      </c>
      <c r="P15" s="149" t="s">
        <v>826</v>
      </c>
      <c r="Q15" s="149" t="s">
        <v>802</v>
      </c>
      <c r="R15" s="149" t="s">
        <v>802</v>
      </c>
      <c r="S15" s="146" t="s">
        <v>601</v>
      </c>
      <c r="T15" s="136" t="s">
        <v>46</v>
      </c>
      <c r="U15" s="150">
        <v>13</v>
      </c>
      <c r="V15" s="151"/>
      <c r="W15" s="151"/>
      <c r="X15" s="151"/>
      <c r="Y15" s="151"/>
      <c r="Z15" s="151"/>
    </row>
    <row r="16" spans="1:26" ht="83.25" customHeight="1" thickTop="1" thickBot="1" x14ac:dyDescent="0.3">
      <c r="A16" s="294" t="s">
        <v>58</v>
      </c>
      <c r="B16" s="32" t="s">
        <v>59</v>
      </c>
      <c r="C16" s="32" t="s">
        <v>755</v>
      </c>
      <c r="D16" s="32">
        <v>10</v>
      </c>
      <c r="E16" s="32">
        <v>15</v>
      </c>
      <c r="F16" s="32" t="s">
        <v>60</v>
      </c>
      <c r="G16" s="32" t="s">
        <v>20</v>
      </c>
      <c r="H16" s="32" t="s">
        <v>21</v>
      </c>
      <c r="I16" s="72">
        <v>450000</v>
      </c>
      <c r="J16" s="72">
        <v>450000</v>
      </c>
      <c r="K16" s="270">
        <v>136602.68</v>
      </c>
      <c r="L16" s="33" t="s">
        <v>23</v>
      </c>
      <c r="M16" s="33" t="s">
        <v>93</v>
      </c>
      <c r="N16" s="32" t="s">
        <v>32</v>
      </c>
      <c r="O16" s="96" t="s">
        <v>607</v>
      </c>
      <c r="P16" s="96" t="s">
        <v>607</v>
      </c>
      <c r="Q16" s="149" t="s">
        <v>802</v>
      </c>
      <c r="R16" s="149" t="s">
        <v>802</v>
      </c>
      <c r="S16" s="73" t="s">
        <v>756</v>
      </c>
      <c r="T16" s="47" t="s">
        <v>46</v>
      </c>
      <c r="U16" s="92">
        <v>14</v>
      </c>
      <c r="V16" s="64"/>
    </row>
    <row r="17" spans="1:22" ht="81.75" customHeight="1" thickTop="1" thickBot="1" x14ac:dyDescent="0.3">
      <c r="A17" s="294" t="s">
        <v>58</v>
      </c>
      <c r="B17" s="32" t="s">
        <v>59</v>
      </c>
      <c r="C17" s="32" t="s">
        <v>61</v>
      </c>
      <c r="D17" s="32" t="s">
        <v>733</v>
      </c>
      <c r="E17" s="32" t="s">
        <v>732</v>
      </c>
      <c r="F17" s="32" t="s">
        <v>62</v>
      </c>
      <c r="G17" s="32" t="s">
        <v>20</v>
      </c>
      <c r="H17" s="32" t="s">
        <v>21</v>
      </c>
      <c r="I17" s="72">
        <v>600000</v>
      </c>
      <c r="J17" s="72">
        <v>600000</v>
      </c>
      <c r="K17" s="270">
        <v>166710.69</v>
      </c>
      <c r="L17" s="33" t="s">
        <v>23</v>
      </c>
      <c r="M17" s="33" t="s">
        <v>24</v>
      </c>
      <c r="N17" s="39">
        <v>12</v>
      </c>
      <c r="O17" s="100" t="s">
        <v>800</v>
      </c>
      <c r="P17" s="100">
        <v>16</v>
      </c>
      <c r="Q17" s="149" t="s">
        <v>802</v>
      </c>
      <c r="R17" s="149" t="s">
        <v>802</v>
      </c>
      <c r="S17" s="73" t="s">
        <v>63</v>
      </c>
      <c r="T17" s="47" t="s">
        <v>46</v>
      </c>
      <c r="U17" s="92">
        <v>15</v>
      </c>
      <c r="V17" s="64"/>
    </row>
    <row r="18" spans="1:22" s="128" customFormat="1" ht="90" customHeight="1" thickTop="1" thickBot="1" x14ac:dyDescent="0.3">
      <c r="A18" s="294" t="s">
        <v>64</v>
      </c>
      <c r="B18" s="32" t="s">
        <v>65</v>
      </c>
      <c r="C18" s="9" t="s">
        <v>66</v>
      </c>
      <c r="D18" s="32" t="s">
        <v>67</v>
      </c>
      <c r="E18" s="9" t="s">
        <v>68</v>
      </c>
      <c r="F18" s="9" t="s">
        <v>69</v>
      </c>
      <c r="G18" s="32" t="s">
        <v>20</v>
      </c>
      <c r="H18" s="9" t="s">
        <v>70</v>
      </c>
      <c r="I18" s="129">
        <v>250000</v>
      </c>
      <c r="J18" s="129">
        <v>250000</v>
      </c>
      <c r="K18" s="270">
        <f>-J17</f>
        <v>-600000</v>
      </c>
      <c r="L18" s="95" t="s">
        <v>23</v>
      </c>
      <c r="M18" s="95" t="s">
        <v>71</v>
      </c>
      <c r="N18" s="100" t="s">
        <v>139</v>
      </c>
      <c r="O18" s="39" t="s">
        <v>807</v>
      </c>
      <c r="P18" s="100" t="s">
        <v>939</v>
      </c>
      <c r="Q18" s="100" t="s">
        <v>911</v>
      </c>
      <c r="R18" s="100" t="s">
        <v>912</v>
      </c>
      <c r="S18" s="125" t="s">
        <v>775</v>
      </c>
      <c r="T18" s="126" t="s">
        <v>72</v>
      </c>
      <c r="U18" s="127">
        <v>16</v>
      </c>
    </row>
    <row r="19" spans="1:22" ht="64.5" customHeight="1" thickTop="1" thickBot="1" x14ac:dyDescent="0.35">
      <c r="A19" s="294" t="s">
        <v>64</v>
      </c>
      <c r="B19" s="32" t="s">
        <v>65</v>
      </c>
      <c r="C19" s="9" t="s">
        <v>73</v>
      </c>
      <c r="D19" s="32" t="s">
        <v>999</v>
      </c>
      <c r="E19" s="9" t="s">
        <v>74</v>
      </c>
      <c r="F19" s="9" t="s">
        <v>75</v>
      </c>
      <c r="G19" s="32" t="s">
        <v>20</v>
      </c>
      <c r="H19" s="9" t="s">
        <v>70</v>
      </c>
      <c r="I19" s="63">
        <v>100000</v>
      </c>
      <c r="J19" s="63">
        <v>390000</v>
      </c>
      <c r="K19" s="268">
        <v>117430.45</v>
      </c>
      <c r="L19" s="33" t="s">
        <v>23</v>
      </c>
      <c r="M19" s="33" t="s">
        <v>71</v>
      </c>
      <c r="N19" s="39" t="s">
        <v>32</v>
      </c>
      <c r="O19" s="39" t="s">
        <v>32</v>
      </c>
      <c r="P19" s="39" t="s">
        <v>32</v>
      </c>
      <c r="Q19" s="39" t="s">
        <v>32</v>
      </c>
      <c r="R19" s="39" t="s">
        <v>32</v>
      </c>
      <c r="S19" s="73" t="s">
        <v>140</v>
      </c>
      <c r="T19" s="47" t="s">
        <v>72</v>
      </c>
      <c r="U19" s="92">
        <v>17</v>
      </c>
      <c r="V19" s="64"/>
    </row>
    <row r="20" spans="1:22" s="258" customFormat="1" ht="84" customHeight="1" thickTop="1" thickBot="1" x14ac:dyDescent="0.35">
      <c r="A20" s="294" t="s">
        <v>64</v>
      </c>
      <c r="B20" s="32" t="s">
        <v>65</v>
      </c>
      <c r="C20" s="9" t="s">
        <v>76</v>
      </c>
      <c r="D20" s="32" t="s">
        <v>999</v>
      </c>
      <c r="E20" s="9" t="s">
        <v>77</v>
      </c>
      <c r="F20" s="9" t="s">
        <v>78</v>
      </c>
      <c r="G20" s="32" t="s">
        <v>20</v>
      </c>
      <c r="H20" s="9" t="s">
        <v>70</v>
      </c>
      <c r="I20" s="63">
        <v>500000</v>
      </c>
      <c r="J20" s="63">
        <v>500000</v>
      </c>
      <c r="K20" s="280">
        <v>273375</v>
      </c>
      <c r="L20" s="33" t="s">
        <v>23</v>
      </c>
      <c r="M20" s="33" t="s">
        <v>93</v>
      </c>
      <c r="N20" s="39" t="s">
        <v>887</v>
      </c>
      <c r="O20" s="39" t="s">
        <v>807</v>
      </c>
      <c r="P20" s="39" t="s">
        <v>879</v>
      </c>
      <c r="Q20" s="39" t="s">
        <v>889</v>
      </c>
      <c r="R20" s="39" t="s">
        <v>888</v>
      </c>
      <c r="S20" s="73" t="s">
        <v>140</v>
      </c>
      <c r="T20" s="47" t="s">
        <v>72</v>
      </c>
      <c r="U20" s="92">
        <v>18</v>
      </c>
      <c r="V20" s="64"/>
    </row>
    <row r="21" spans="1:22" s="128" customFormat="1" ht="82.5" customHeight="1" thickTop="1" thickBot="1" x14ac:dyDescent="0.3">
      <c r="A21" s="294" t="s">
        <v>64</v>
      </c>
      <c r="B21" s="32" t="s">
        <v>65</v>
      </c>
      <c r="C21" s="9" t="s">
        <v>79</v>
      </c>
      <c r="D21" s="32" t="s">
        <v>999</v>
      </c>
      <c r="E21" s="9" t="s">
        <v>80</v>
      </c>
      <c r="F21" s="9" t="s">
        <v>81</v>
      </c>
      <c r="G21" s="32" t="s">
        <v>20</v>
      </c>
      <c r="H21" s="9" t="s">
        <v>70</v>
      </c>
      <c r="I21" s="124">
        <v>200000</v>
      </c>
      <c r="J21" s="124">
        <v>280900</v>
      </c>
      <c r="K21" s="293">
        <v>269790</v>
      </c>
      <c r="L21" s="95" t="s">
        <v>23</v>
      </c>
      <c r="M21" s="95" t="s">
        <v>679</v>
      </c>
      <c r="N21" s="100" t="s">
        <v>141</v>
      </c>
      <c r="O21" s="100" t="s">
        <v>800</v>
      </c>
      <c r="P21" s="100" t="s">
        <v>873</v>
      </c>
      <c r="Q21" s="100" t="s">
        <v>802</v>
      </c>
      <c r="R21" s="100" t="s">
        <v>802</v>
      </c>
      <c r="S21" s="125" t="s">
        <v>142</v>
      </c>
      <c r="T21" s="126" t="s">
        <v>72</v>
      </c>
      <c r="U21" s="127">
        <v>19</v>
      </c>
    </row>
    <row r="22" spans="1:22" s="128" customFormat="1" ht="77.25" customHeight="1" thickTop="1" thickBot="1" x14ac:dyDescent="0.3">
      <c r="A22" s="294" t="s">
        <v>64</v>
      </c>
      <c r="B22" s="32" t="s">
        <v>65</v>
      </c>
      <c r="C22" s="9" t="s">
        <v>82</v>
      </c>
      <c r="D22" s="32" t="s">
        <v>398</v>
      </c>
      <c r="E22" s="9" t="s">
        <v>83</v>
      </c>
      <c r="F22" s="9" t="s">
        <v>84</v>
      </c>
      <c r="G22" s="32" t="s">
        <v>20</v>
      </c>
      <c r="H22" s="9" t="s">
        <v>70</v>
      </c>
      <c r="I22" s="124" t="s">
        <v>85</v>
      </c>
      <c r="J22" s="124">
        <v>50000</v>
      </c>
      <c r="K22" s="124" t="s">
        <v>22</v>
      </c>
      <c r="L22" s="95" t="s">
        <v>23</v>
      </c>
      <c r="M22" s="95" t="s">
        <v>679</v>
      </c>
      <c r="N22" s="100" t="s">
        <v>86</v>
      </c>
      <c r="O22" s="39" t="s">
        <v>874</v>
      </c>
      <c r="P22" s="39" t="s">
        <v>874</v>
      </c>
      <c r="Q22" s="39" t="s">
        <v>875</v>
      </c>
      <c r="R22" s="39" t="s">
        <v>876</v>
      </c>
      <c r="S22" s="125" t="s">
        <v>138</v>
      </c>
      <c r="T22" s="126" t="s">
        <v>72</v>
      </c>
      <c r="U22" s="127">
        <v>20</v>
      </c>
      <c r="V22" s="130" t="s">
        <v>874</v>
      </c>
    </row>
    <row r="23" spans="1:22" s="128" customFormat="1" ht="81" customHeight="1" thickTop="1" thickBot="1" x14ac:dyDescent="0.3">
      <c r="A23" s="294" t="s">
        <v>64</v>
      </c>
      <c r="B23" s="32" t="s">
        <v>65</v>
      </c>
      <c r="C23" s="9" t="s">
        <v>87</v>
      </c>
      <c r="D23" s="32" t="s">
        <v>32</v>
      </c>
      <c r="E23" s="102" t="s">
        <v>88</v>
      </c>
      <c r="F23" s="9" t="s">
        <v>88</v>
      </c>
      <c r="G23" s="32" t="s">
        <v>20</v>
      </c>
      <c r="H23" s="9" t="s">
        <v>70</v>
      </c>
      <c r="I23" s="124">
        <v>200000</v>
      </c>
      <c r="J23" s="124">
        <v>200000</v>
      </c>
      <c r="K23" s="124" t="s">
        <v>22</v>
      </c>
      <c r="L23" s="95" t="s">
        <v>23</v>
      </c>
      <c r="M23" s="95" t="s">
        <v>24</v>
      </c>
      <c r="N23" s="100" t="s">
        <v>89</v>
      </c>
      <c r="O23" s="39" t="s">
        <v>807</v>
      </c>
      <c r="P23" s="39" t="s">
        <v>898</v>
      </c>
      <c r="Q23" s="281" t="s">
        <v>877</v>
      </c>
      <c r="R23" s="39" t="s">
        <v>878</v>
      </c>
      <c r="S23" s="125" t="s">
        <v>137</v>
      </c>
      <c r="T23" s="126" t="s">
        <v>72</v>
      </c>
      <c r="U23" s="127">
        <v>21</v>
      </c>
      <c r="V23" s="130" t="s">
        <v>874</v>
      </c>
    </row>
    <row r="24" spans="1:22" s="128" customFormat="1" ht="141" hidden="1" customHeight="1" thickTop="1" thickBot="1" x14ac:dyDescent="0.3">
      <c r="A24" s="294" t="s">
        <v>64</v>
      </c>
      <c r="B24" s="32" t="s">
        <v>65</v>
      </c>
      <c r="C24" s="9" t="s">
        <v>90</v>
      </c>
      <c r="D24" s="32"/>
      <c r="E24" s="9" t="s">
        <v>91</v>
      </c>
      <c r="F24" s="9" t="s">
        <v>92</v>
      </c>
      <c r="G24" s="32" t="s">
        <v>20</v>
      </c>
      <c r="H24" s="9" t="s">
        <v>70</v>
      </c>
      <c r="I24" s="124">
        <v>3000000</v>
      </c>
      <c r="J24" s="124"/>
      <c r="K24" s="124"/>
      <c r="L24" s="95" t="s">
        <v>23</v>
      </c>
      <c r="M24" s="95" t="s">
        <v>93</v>
      </c>
      <c r="N24" s="100" t="s">
        <v>94</v>
      </c>
      <c r="O24" s="100"/>
      <c r="P24" s="100"/>
      <c r="Q24" s="100"/>
      <c r="R24" s="100"/>
      <c r="S24" s="125" t="s">
        <v>137</v>
      </c>
      <c r="T24" s="126" t="s">
        <v>72</v>
      </c>
      <c r="U24" s="127"/>
    </row>
    <row r="25" spans="1:22" s="128" customFormat="1" ht="99" customHeight="1" thickTop="1" thickBot="1" x14ac:dyDescent="0.3">
      <c r="A25" s="294" t="s">
        <v>64</v>
      </c>
      <c r="B25" s="32" t="s">
        <v>65</v>
      </c>
      <c r="C25" s="32" t="s">
        <v>680</v>
      </c>
      <c r="D25" s="32" t="s">
        <v>95</v>
      </c>
      <c r="E25" s="32" t="s">
        <v>95</v>
      </c>
      <c r="F25" s="32" t="s">
        <v>96</v>
      </c>
      <c r="G25" s="32" t="s">
        <v>20</v>
      </c>
      <c r="H25" s="9" t="s">
        <v>70</v>
      </c>
      <c r="I25" s="124" t="s">
        <v>22</v>
      </c>
      <c r="J25" s="124" t="s">
        <v>22</v>
      </c>
      <c r="K25" s="124" t="s">
        <v>22</v>
      </c>
      <c r="L25" s="95" t="s">
        <v>23</v>
      </c>
      <c r="M25" s="95" t="s">
        <v>24</v>
      </c>
      <c r="N25" s="96" t="s">
        <v>95</v>
      </c>
      <c r="O25" s="96" t="s">
        <v>880</v>
      </c>
      <c r="P25" s="96" t="s">
        <v>899</v>
      </c>
      <c r="Q25" s="100" t="s">
        <v>802</v>
      </c>
      <c r="R25" s="100" t="s">
        <v>802</v>
      </c>
      <c r="S25" s="125" t="s">
        <v>97</v>
      </c>
      <c r="T25" s="126" t="s">
        <v>72</v>
      </c>
      <c r="U25" s="127">
        <v>22</v>
      </c>
    </row>
    <row r="26" spans="1:22" s="128" customFormat="1" ht="84.75" customHeight="1" thickTop="1" thickBot="1" x14ac:dyDescent="0.3">
      <c r="A26" s="294" t="s">
        <v>64</v>
      </c>
      <c r="B26" s="32" t="s">
        <v>65</v>
      </c>
      <c r="C26" s="32" t="s">
        <v>1000</v>
      </c>
      <c r="D26" s="32" t="s">
        <v>98</v>
      </c>
      <c r="E26" s="32" t="s">
        <v>98</v>
      </c>
      <c r="F26" s="32" t="s">
        <v>99</v>
      </c>
      <c r="G26" s="32" t="s">
        <v>20</v>
      </c>
      <c r="H26" s="9" t="s">
        <v>70</v>
      </c>
      <c r="I26" s="124" t="s">
        <v>22</v>
      </c>
      <c r="J26" s="124" t="s">
        <v>22</v>
      </c>
      <c r="K26" s="124" t="s">
        <v>22</v>
      </c>
      <c r="L26" s="95" t="s">
        <v>23</v>
      </c>
      <c r="M26" s="95" t="s">
        <v>24</v>
      </c>
      <c r="N26" s="96" t="s">
        <v>98</v>
      </c>
      <c r="O26" s="96" t="s">
        <v>800</v>
      </c>
      <c r="P26" s="96" t="s">
        <v>900</v>
      </c>
      <c r="Q26" s="100" t="s">
        <v>802</v>
      </c>
      <c r="R26" s="100" t="s">
        <v>802</v>
      </c>
      <c r="S26" s="125" t="s">
        <v>100</v>
      </c>
      <c r="T26" s="126" t="s">
        <v>72</v>
      </c>
      <c r="U26" s="127">
        <v>23</v>
      </c>
    </row>
    <row r="27" spans="1:22" s="128" customFormat="1" ht="91.5" customHeight="1" thickTop="1" thickBot="1" x14ac:dyDescent="0.3">
      <c r="A27" s="294" t="s">
        <v>64</v>
      </c>
      <c r="B27" s="32" t="s">
        <v>65</v>
      </c>
      <c r="C27" s="32" t="s">
        <v>681</v>
      </c>
      <c r="D27" s="32" t="s">
        <v>101</v>
      </c>
      <c r="E27" s="36">
        <v>1</v>
      </c>
      <c r="F27" s="32" t="s">
        <v>102</v>
      </c>
      <c r="G27" s="32" t="s">
        <v>20</v>
      </c>
      <c r="H27" s="9" t="s">
        <v>70</v>
      </c>
      <c r="I27" s="124" t="s">
        <v>22</v>
      </c>
      <c r="J27" s="124" t="s">
        <v>22</v>
      </c>
      <c r="K27" s="124" t="s">
        <v>22</v>
      </c>
      <c r="L27" s="95" t="s">
        <v>23</v>
      </c>
      <c r="M27" s="95" t="s">
        <v>24</v>
      </c>
      <c r="N27" s="96" t="s">
        <v>103</v>
      </c>
      <c r="O27" s="96" t="s">
        <v>881</v>
      </c>
      <c r="P27" s="96" t="s">
        <v>901</v>
      </c>
      <c r="Q27" s="96" t="s">
        <v>882</v>
      </c>
      <c r="R27" s="96" t="s">
        <v>883</v>
      </c>
      <c r="S27" s="96" t="s">
        <v>104</v>
      </c>
      <c r="T27" s="126" t="s">
        <v>72</v>
      </c>
      <c r="U27" s="127">
        <v>24</v>
      </c>
    </row>
    <row r="28" spans="1:22" s="128" customFormat="1" ht="111.75" customHeight="1" thickTop="1" thickBot="1" x14ac:dyDescent="0.3">
      <c r="A28" s="294" t="s">
        <v>64</v>
      </c>
      <c r="B28" s="32" t="s">
        <v>65</v>
      </c>
      <c r="C28" s="32" t="s">
        <v>683</v>
      </c>
      <c r="D28" s="32" t="s">
        <v>101</v>
      </c>
      <c r="E28" s="32" t="s">
        <v>105</v>
      </c>
      <c r="F28" s="32" t="s">
        <v>106</v>
      </c>
      <c r="G28" s="32" t="s">
        <v>20</v>
      </c>
      <c r="H28" s="9" t="s">
        <v>70</v>
      </c>
      <c r="I28" s="124" t="s">
        <v>22</v>
      </c>
      <c r="J28" s="124" t="s">
        <v>22</v>
      </c>
      <c r="K28" s="124" t="s">
        <v>22</v>
      </c>
      <c r="L28" s="95" t="s">
        <v>23</v>
      </c>
      <c r="M28" s="95" t="s">
        <v>24</v>
      </c>
      <c r="N28" s="96" t="s">
        <v>105</v>
      </c>
      <c r="O28" s="96" t="s">
        <v>880</v>
      </c>
      <c r="P28" s="96" t="s">
        <v>902</v>
      </c>
      <c r="Q28" s="96" t="s">
        <v>32</v>
      </c>
      <c r="R28" s="96" t="s">
        <v>32</v>
      </c>
      <c r="S28" s="96" t="s">
        <v>107</v>
      </c>
      <c r="T28" s="126" t="s">
        <v>72</v>
      </c>
      <c r="U28" s="127">
        <v>25</v>
      </c>
    </row>
    <row r="29" spans="1:22" s="128" customFormat="1" ht="178.5" customHeight="1" thickTop="1" thickBot="1" x14ac:dyDescent="0.3">
      <c r="A29" s="294" t="s">
        <v>64</v>
      </c>
      <c r="B29" s="32" t="s">
        <v>65</v>
      </c>
      <c r="C29" s="32" t="s">
        <v>682</v>
      </c>
      <c r="D29" s="32" t="s">
        <v>101</v>
      </c>
      <c r="E29" s="32" t="s">
        <v>105</v>
      </c>
      <c r="F29" s="32" t="s">
        <v>108</v>
      </c>
      <c r="G29" s="32" t="s">
        <v>20</v>
      </c>
      <c r="H29" s="9" t="s">
        <v>70</v>
      </c>
      <c r="I29" s="124" t="s">
        <v>22</v>
      </c>
      <c r="J29" s="124" t="s">
        <v>22</v>
      </c>
      <c r="K29" s="124" t="s">
        <v>22</v>
      </c>
      <c r="L29" s="95" t="s">
        <v>23</v>
      </c>
      <c r="M29" s="95" t="s">
        <v>24</v>
      </c>
      <c r="N29" s="96" t="s">
        <v>105</v>
      </c>
      <c r="O29" s="132" t="s">
        <v>800</v>
      </c>
      <c r="P29" s="133" t="s">
        <v>903</v>
      </c>
      <c r="Q29" s="96" t="s">
        <v>32</v>
      </c>
      <c r="R29" s="96" t="s">
        <v>32</v>
      </c>
      <c r="S29" s="96" t="s">
        <v>109</v>
      </c>
      <c r="T29" s="126" t="s">
        <v>72</v>
      </c>
      <c r="U29" s="127">
        <v>26</v>
      </c>
    </row>
    <row r="30" spans="1:22" s="128" customFormat="1" ht="124.5" customHeight="1" thickTop="1" thickBot="1" x14ac:dyDescent="0.3">
      <c r="A30" s="294" t="s">
        <v>64</v>
      </c>
      <c r="B30" s="32" t="s">
        <v>65</v>
      </c>
      <c r="C30" s="32" t="s">
        <v>684</v>
      </c>
      <c r="D30" s="32" t="s">
        <v>110</v>
      </c>
      <c r="E30" s="32" t="s">
        <v>110</v>
      </c>
      <c r="F30" s="32" t="s">
        <v>111</v>
      </c>
      <c r="G30" s="32" t="s">
        <v>20</v>
      </c>
      <c r="H30" s="9" t="s">
        <v>70</v>
      </c>
      <c r="I30" s="124" t="s">
        <v>22</v>
      </c>
      <c r="J30" s="124" t="s">
        <v>22</v>
      </c>
      <c r="K30" s="124" t="s">
        <v>22</v>
      </c>
      <c r="L30" s="95" t="s">
        <v>112</v>
      </c>
      <c r="M30" s="95" t="s">
        <v>24</v>
      </c>
      <c r="N30" s="96" t="s">
        <v>110</v>
      </c>
      <c r="O30" s="132" t="s">
        <v>880</v>
      </c>
      <c r="P30" s="131" t="s">
        <v>904</v>
      </c>
      <c r="Q30" s="96" t="s">
        <v>32</v>
      </c>
      <c r="R30" s="96" t="s">
        <v>32</v>
      </c>
      <c r="S30" s="96" t="s">
        <v>97</v>
      </c>
      <c r="T30" s="126" t="s">
        <v>72</v>
      </c>
      <c r="U30" s="127">
        <v>27</v>
      </c>
    </row>
    <row r="31" spans="1:22" s="128" customFormat="1" ht="117" customHeight="1" thickTop="1" thickBot="1" x14ac:dyDescent="0.3">
      <c r="A31" s="294" t="s">
        <v>64</v>
      </c>
      <c r="B31" s="32" t="s">
        <v>65</v>
      </c>
      <c r="C31" s="32" t="s">
        <v>685</v>
      </c>
      <c r="D31" s="32" t="s">
        <v>101</v>
      </c>
      <c r="E31" s="32" t="s">
        <v>113</v>
      </c>
      <c r="F31" s="32" t="s">
        <v>114</v>
      </c>
      <c r="G31" s="32" t="s">
        <v>20</v>
      </c>
      <c r="H31" s="9" t="s">
        <v>70</v>
      </c>
      <c r="I31" s="124" t="s">
        <v>22</v>
      </c>
      <c r="J31" s="124" t="s">
        <v>22</v>
      </c>
      <c r="K31" s="124" t="s">
        <v>22</v>
      </c>
      <c r="L31" s="95" t="s">
        <v>23</v>
      </c>
      <c r="M31" s="95" t="s">
        <v>24</v>
      </c>
      <c r="N31" s="96" t="s">
        <v>115</v>
      </c>
      <c r="O31" s="96" t="s">
        <v>881</v>
      </c>
      <c r="P31" s="96" t="s">
        <v>905</v>
      </c>
      <c r="Q31" s="96" t="s">
        <v>32</v>
      </c>
      <c r="R31" s="96" t="s">
        <v>32</v>
      </c>
      <c r="S31" s="96" t="s">
        <v>116</v>
      </c>
      <c r="T31" s="126" t="s">
        <v>72</v>
      </c>
      <c r="U31" s="127">
        <v>28</v>
      </c>
    </row>
    <row r="32" spans="1:22" s="128" customFormat="1" ht="87.75" customHeight="1" thickTop="1" thickBot="1" x14ac:dyDescent="0.3">
      <c r="A32" s="294" t="s">
        <v>64</v>
      </c>
      <c r="B32" s="32" t="s">
        <v>65</v>
      </c>
      <c r="C32" s="32" t="s">
        <v>686</v>
      </c>
      <c r="D32" s="32" t="s">
        <v>115</v>
      </c>
      <c r="E32" s="32" t="s">
        <v>115</v>
      </c>
      <c r="F32" s="32" t="s">
        <v>117</v>
      </c>
      <c r="G32" s="32" t="s">
        <v>20</v>
      </c>
      <c r="H32" s="9" t="s">
        <v>70</v>
      </c>
      <c r="I32" s="124" t="s">
        <v>22</v>
      </c>
      <c r="J32" s="124" t="s">
        <v>22</v>
      </c>
      <c r="K32" s="124" t="s">
        <v>22</v>
      </c>
      <c r="L32" s="95" t="s">
        <v>112</v>
      </c>
      <c r="M32" s="95" t="s">
        <v>24</v>
      </c>
      <c r="N32" s="96" t="s">
        <v>115</v>
      </c>
      <c r="O32" s="96" t="s">
        <v>880</v>
      </c>
      <c r="P32" s="96" t="s">
        <v>906</v>
      </c>
      <c r="Q32" s="96" t="s">
        <v>32</v>
      </c>
      <c r="R32" s="96" t="s">
        <v>32</v>
      </c>
      <c r="S32" s="96" t="s">
        <v>118</v>
      </c>
      <c r="T32" s="126" t="s">
        <v>72</v>
      </c>
      <c r="U32" s="127">
        <v>29</v>
      </c>
    </row>
    <row r="33" spans="1:22" s="128" customFormat="1" ht="105" customHeight="1" thickTop="1" thickBot="1" x14ac:dyDescent="0.3">
      <c r="A33" s="294" t="s">
        <v>64</v>
      </c>
      <c r="B33" s="32" t="s">
        <v>65</v>
      </c>
      <c r="C33" s="32" t="s">
        <v>687</v>
      </c>
      <c r="D33" s="32" t="s">
        <v>115</v>
      </c>
      <c r="E33" s="32" t="s">
        <v>115</v>
      </c>
      <c r="F33" s="32" t="s">
        <v>119</v>
      </c>
      <c r="G33" s="32" t="s">
        <v>20</v>
      </c>
      <c r="H33" s="9" t="s">
        <v>70</v>
      </c>
      <c r="I33" s="124" t="s">
        <v>120</v>
      </c>
      <c r="J33" s="124" t="s">
        <v>120</v>
      </c>
      <c r="K33" s="124" t="e">
        <f>-LBSD!K21-LBSD!K21-LBSD!K22----LBSD!J21+LBSD!K21:K22</f>
        <v>#VALUE!</v>
      </c>
      <c r="L33" s="95" t="s">
        <v>112</v>
      </c>
      <c r="M33" s="95" t="s">
        <v>42</v>
      </c>
      <c r="N33" s="96" t="s">
        <v>115</v>
      </c>
      <c r="O33" s="96" t="s">
        <v>880</v>
      </c>
      <c r="P33" s="96" t="s">
        <v>907</v>
      </c>
      <c r="Q33" s="96" t="s">
        <v>32</v>
      </c>
      <c r="R33" s="96" t="s">
        <v>32</v>
      </c>
      <c r="S33" s="96" t="s">
        <v>118</v>
      </c>
      <c r="T33" s="126" t="s">
        <v>72</v>
      </c>
      <c r="U33" s="127">
        <v>30</v>
      </c>
    </row>
    <row r="34" spans="1:22" s="128" customFormat="1" ht="96.75" customHeight="1" thickTop="1" thickBot="1" x14ac:dyDescent="0.3">
      <c r="A34" s="294" t="s">
        <v>64</v>
      </c>
      <c r="B34" s="32" t="s">
        <v>65</v>
      </c>
      <c r="C34" s="32" t="s">
        <v>688</v>
      </c>
      <c r="D34" s="32" t="s">
        <v>115</v>
      </c>
      <c r="E34" s="32" t="s">
        <v>115</v>
      </c>
      <c r="F34" s="32" t="s">
        <v>121</v>
      </c>
      <c r="G34" s="32" t="s">
        <v>20</v>
      </c>
      <c r="H34" s="9" t="s">
        <v>70</v>
      </c>
      <c r="I34" s="124" t="s">
        <v>22</v>
      </c>
      <c r="J34" s="124" t="s">
        <v>22</v>
      </c>
      <c r="K34" s="124" t="s">
        <v>22</v>
      </c>
      <c r="L34" s="95" t="s">
        <v>112</v>
      </c>
      <c r="M34" s="95" t="s">
        <v>24</v>
      </c>
      <c r="N34" s="96" t="s">
        <v>115</v>
      </c>
      <c r="O34" s="96" t="s">
        <v>880</v>
      </c>
      <c r="P34" s="96" t="s">
        <v>913</v>
      </c>
      <c r="Q34" s="96" t="s">
        <v>802</v>
      </c>
      <c r="R34" s="96" t="s">
        <v>802</v>
      </c>
      <c r="S34" s="96" t="s">
        <v>118</v>
      </c>
      <c r="T34" s="126" t="s">
        <v>72</v>
      </c>
      <c r="U34" s="127">
        <v>31</v>
      </c>
    </row>
    <row r="35" spans="1:22" s="128" customFormat="1" ht="81" customHeight="1" thickTop="1" thickBot="1" x14ac:dyDescent="0.3">
      <c r="A35" s="294" t="s">
        <v>64</v>
      </c>
      <c r="B35" s="32" t="s">
        <v>65</v>
      </c>
      <c r="C35" s="32" t="s">
        <v>122</v>
      </c>
      <c r="D35" s="32" t="s">
        <v>123</v>
      </c>
      <c r="E35" s="32" t="s">
        <v>123</v>
      </c>
      <c r="F35" s="32" t="s">
        <v>124</v>
      </c>
      <c r="G35" s="32" t="s">
        <v>20</v>
      </c>
      <c r="H35" s="9" t="s">
        <v>70</v>
      </c>
      <c r="I35" s="124" t="s">
        <v>22</v>
      </c>
      <c r="J35" s="124" t="s">
        <v>22</v>
      </c>
      <c r="K35" s="124" t="s">
        <v>22</v>
      </c>
      <c r="L35" s="95" t="s">
        <v>112</v>
      </c>
      <c r="M35" s="95" t="s">
        <v>24</v>
      </c>
      <c r="N35" s="96" t="s">
        <v>123</v>
      </c>
      <c r="O35" s="96" t="s">
        <v>880</v>
      </c>
      <c r="P35" s="96" t="s">
        <v>884</v>
      </c>
      <c r="Q35" s="96" t="s">
        <v>32</v>
      </c>
      <c r="R35" s="96" t="s">
        <v>32</v>
      </c>
      <c r="S35" s="96" t="s">
        <v>125</v>
      </c>
      <c r="T35" s="126" t="s">
        <v>72</v>
      </c>
      <c r="U35" s="127">
        <v>32</v>
      </c>
    </row>
    <row r="36" spans="1:22" s="128" customFormat="1" ht="112.5" customHeight="1" thickTop="1" thickBot="1" x14ac:dyDescent="0.3">
      <c r="A36" s="294" t="s">
        <v>64</v>
      </c>
      <c r="B36" s="32" t="s">
        <v>65</v>
      </c>
      <c r="C36" s="32" t="s">
        <v>689</v>
      </c>
      <c r="D36" s="32" t="s">
        <v>126</v>
      </c>
      <c r="E36" s="32" t="s">
        <v>126</v>
      </c>
      <c r="F36" s="32" t="s">
        <v>674</v>
      </c>
      <c r="G36" s="32" t="s">
        <v>20</v>
      </c>
      <c r="H36" s="9" t="s">
        <v>70</v>
      </c>
      <c r="I36" s="124" t="s">
        <v>22</v>
      </c>
      <c r="J36" s="124" t="s">
        <v>22</v>
      </c>
      <c r="K36" s="124" t="s">
        <v>22</v>
      </c>
      <c r="L36" s="95" t="s">
        <v>112</v>
      </c>
      <c r="M36" s="95" t="s">
        <v>24</v>
      </c>
      <c r="N36" s="96" t="s">
        <v>126</v>
      </c>
      <c r="O36" s="96" t="s">
        <v>880</v>
      </c>
      <c r="P36" s="96" t="s">
        <v>885</v>
      </c>
      <c r="Q36" s="96" t="s">
        <v>32</v>
      </c>
      <c r="R36" s="96" t="s">
        <v>32</v>
      </c>
      <c r="S36" s="96" t="s">
        <v>127</v>
      </c>
      <c r="T36" s="126" t="s">
        <v>72</v>
      </c>
      <c r="U36" s="127">
        <v>33</v>
      </c>
    </row>
    <row r="37" spans="1:22" s="128" customFormat="1" ht="63.75" hidden="1" customHeight="1" thickTop="1" thickBot="1" x14ac:dyDescent="0.3">
      <c r="A37" s="294" t="s">
        <v>64</v>
      </c>
      <c r="B37" s="32" t="s">
        <v>65</v>
      </c>
      <c r="C37" s="32" t="s">
        <v>690</v>
      </c>
      <c r="D37" s="32">
        <v>240</v>
      </c>
      <c r="E37" s="32">
        <v>240</v>
      </c>
      <c r="F37" s="32" t="s">
        <v>128</v>
      </c>
      <c r="G37" s="32" t="s">
        <v>20</v>
      </c>
      <c r="H37" s="9" t="s">
        <v>70</v>
      </c>
      <c r="I37" s="124" t="s">
        <v>22</v>
      </c>
      <c r="J37" s="124" t="s">
        <v>22</v>
      </c>
      <c r="K37" s="124"/>
      <c r="L37" s="95" t="s">
        <v>23</v>
      </c>
      <c r="M37" s="95" t="s">
        <v>24</v>
      </c>
      <c r="N37" s="96">
        <v>60</v>
      </c>
      <c r="O37" s="96"/>
      <c r="P37" s="96"/>
      <c r="Q37" s="96"/>
      <c r="R37" s="96"/>
      <c r="S37" s="96" t="s">
        <v>129</v>
      </c>
      <c r="T37" s="126" t="s">
        <v>72</v>
      </c>
      <c r="U37" s="127">
        <v>29</v>
      </c>
      <c r="V37" s="130" t="s">
        <v>774</v>
      </c>
    </row>
    <row r="38" spans="1:22" s="128" customFormat="1" ht="123.75" customHeight="1" thickTop="1" thickBot="1" x14ac:dyDescent="0.3">
      <c r="A38" s="294" t="s">
        <v>64</v>
      </c>
      <c r="B38" s="32" t="s">
        <v>65</v>
      </c>
      <c r="C38" s="32" t="s">
        <v>691</v>
      </c>
      <c r="D38" s="32" t="s">
        <v>130</v>
      </c>
      <c r="E38" s="32" t="s">
        <v>130</v>
      </c>
      <c r="F38" s="32" t="s">
        <v>131</v>
      </c>
      <c r="G38" s="32" t="s">
        <v>20</v>
      </c>
      <c r="H38" s="9" t="s">
        <v>70</v>
      </c>
      <c r="I38" s="124" t="s">
        <v>22</v>
      </c>
      <c r="J38" s="124" t="s">
        <v>22</v>
      </c>
      <c r="K38" s="124" t="s">
        <v>22</v>
      </c>
      <c r="L38" s="95" t="s">
        <v>23</v>
      </c>
      <c r="M38" s="95" t="s">
        <v>24</v>
      </c>
      <c r="N38" s="96" t="s">
        <v>130</v>
      </c>
      <c r="O38" s="96" t="s">
        <v>881</v>
      </c>
      <c r="P38" s="123">
        <v>1</v>
      </c>
      <c r="Q38" s="96" t="s">
        <v>32</v>
      </c>
      <c r="R38" s="96" t="s">
        <v>32</v>
      </c>
      <c r="S38" s="96" t="s">
        <v>129</v>
      </c>
      <c r="T38" s="126" t="s">
        <v>72</v>
      </c>
      <c r="U38" s="127">
        <v>34</v>
      </c>
    </row>
    <row r="39" spans="1:22" s="64" customFormat="1" ht="95.25" customHeight="1" thickTop="1" thickBot="1" x14ac:dyDescent="0.3">
      <c r="A39" s="296" t="s">
        <v>64</v>
      </c>
      <c r="B39" s="96" t="s">
        <v>65</v>
      </c>
      <c r="C39" s="96" t="s">
        <v>621</v>
      </c>
      <c r="D39" s="96" t="s">
        <v>132</v>
      </c>
      <c r="E39" s="96" t="s">
        <v>133</v>
      </c>
      <c r="F39" s="96" t="s">
        <v>134</v>
      </c>
      <c r="G39" s="32" t="s">
        <v>20</v>
      </c>
      <c r="H39" s="9" t="s">
        <v>70</v>
      </c>
      <c r="I39" s="282">
        <v>200000</v>
      </c>
      <c r="J39" s="282">
        <v>29100</v>
      </c>
      <c r="K39" s="282">
        <v>28140</v>
      </c>
      <c r="L39" s="33" t="s">
        <v>23</v>
      </c>
      <c r="M39" s="33" t="s">
        <v>24</v>
      </c>
      <c r="N39" s="32" t="s">
        <v>135</v>
      </c>
      <c r="O39" s="32" t="s">
        <v>807</v>
      </c>
      <c r="P39" s="32" t="s">
        <v>886</v>
      </c>
      <c r="Q39" s="32" t="s">
        <v>914</v>
      </c>
      <c r="R39" s="32" t="s">
        <v>915</v>
      </c>
      <c r="S39" s="33" t="s">
        <v>136</v>
      </c>
      <c r="T39" s="47" t="s">
        <v>72</v>
      </c>
      <c r="U39" s="92">
        <v>35</v>
      </c>
      <c r="V39" s="281" t="s">
        <v>984</v>
      </c>
    </row>
  </sheetData>
  <mergeCells count="1">
    <mergeCell ref="A2:T2"/>
  </mergeCells>
  <pageMargins left="0.7" right="0.7" top="0.75" bottom="0.75" header="0.3" footer="0.3"/>
  <pageSetup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view="pageBreakPreview" zoomScale="60" zoomScaleNormal="100" workbookViewId="0">
      <pane ySplit="1" topLeftCell="A2" activePane="bottomLeft" state="frozen"/>
      <selection pane="bottomLeft" activeCell="J9" sqref="J9"/>
    </sheetView>
  </sheetViews>
  <sheetFormatPr defaultRowHeight="16.5" thickTop="1" thickBottom="1" x14ac:dyDescent="0.3"/>
  <cols>
    <col min="1" max="1" width="17" style="8" customWidth="1"/>
    <col min="2" max="2" width="13" style="8" customWidth="1"/>
    <col min="3" max="3" width="18.42578125" style="8" customWidth="1"/>
    <col min="4" max="4" width="13" style="8" customWidth="1"/>
    <col min="5" max="5" width="12.85546875" style="8" customWidth="1"/>
    <col min="6" max="6" width="16.5703125" style="8" customWidth="1"/>
    <col min="7" max="7" width="11.5703125" style="8" customWidth="1"/>
    <col min="8" max="8" width="11.85546875" style="8" customWidth="1"/>
    <col min="9" max="13" width="16.42578125" style="8" customWidth="1"/>
    <col min="14" max="14" width="15.7109375" style="60" customWidth="1"/>
    <col min="15" max="18" width="15.7109375" style="13" customWidth="1"/>
    <col min="19" max="19" width="16.28515625" style="15" customWidth="1"/>
    <col min="20" max="20" width="9.140625" style="8"/>
    <col min="21" max="21" width="9" style="61" customWidth="1"/>
    <col min="22" max="22" width="0" style="121" hidden="1" customWidth="1"/>
    <col min="23" max="16384" width="9.140625" style="8"/>
  </cols>
  <sheetData>
    <row r="1" spans="1:22" ht="102" customHeight="1" thickTop="1" thickBot="1" x14ac:dyDescent="0.3">
      <c r="A1" s="66" t="s">
        <v>239</v>
      </c>
      <c r="B1" s="66" t="s">
        <v>1</v>
      </c>
      <c r="C1" s="66" t="s">
        <v>2</v>
      </c>
      <c r="D1" s="66" t="s">
        <v>3</v>
      </c>
      <c r="E1" s="66" t="s">
        <v>4</v>
      </c>
      <c r="F1" s="66" t="s">
        <v>5</v>
      </c>
      <c r="G1" s="66" t="s">
        <v>240</v>
      </c>
      <c r="H1" s="66" t="s">
        <v>7</v>
      </c>
      <c r="I1" s="7" t="s">
        <v>8</v>
      </c>
      <c r="J1" s="7" t="s">
        <v>782</v>
      </c>
      <c r="K1" s="263" t="s">
        <v>942</v>
      </c>
      <c r="L1" s="31" t="s">
        <v>9</v>
      </c>
      <c r="M1" s="31" t="s">
        <v>10</v>
      </c>
      <c r="N1" s="66" t="s">
        <v>241</v>
      </c>
      <c r="O1" s="330" t="s">
        <v>793</v>
      </c>
      <c r="P1" s="330" t="s">
        <v>794</v>
      </c>
      <c r="Q1" s="330" t="s">
        <v>795</v>
      </c>
      <c r="R1" s="330" t="s">
        <v>796</v>
      </c>
      <c r="S1" s="66" t="s">
        <v>242</v>
      </c>
      <c r="T1" s="66" t="s">
        <v>243</v>
      </c>
      <c r="U1" s="115" t="s">
        <v>244</v>
      </c>
      <c r="V1" s="10"/>
    </row>
    <row r="2" spans="1:22" ht="28.5" customHeight="1" thickTop="1" thickBot="1" x14ac:dyDescent="0.3">
      <c r="A2" s="366" t="s">
        <v>578</v>
      </c>
      <c r="B2" s="366"/>
      <c r="C2" s="366"/>
      <c r="D2" s="366"/>
      <c r="E2" s="366"/>
      <c r="F2" s="366"/>
      <c r="G2" s="366"/>
      <c r="H2" s="366"/>
      <c r="I2" s="366"/>
      <c r="J2" s="366"/>
      <c r="K2" s="366"/>
      <c r="L2" s="366"/>
      <c r="M2" s="366"/>
      <c r="N2" s="366"/>
      <c r="O2" s="366"/>
      <c r="P2" s="366"/>
      <c r="Q2" s="366"/>
      <c r="R2" s="366"/>
      <c r="S2" s="366"/>
      <c r="T2" s="366"/>
      <c r="U2" s="116"/>
      <c r="V2" s="10"/>
    </row>
    <row r="3" spans="1:22" ht="183.75" customHeight="1" thickTop="1" thickBot="1" x14ac:dyDescent="0.3">
      <c r="A3" s="287" t="s">
        <v>245</v>
      </c>
      <c r="B3" s="9" t="s">
        <v>59</v>
      </c>
      <c r="C3" s="9" t="s">
        <v>246</v>
      </c>
      <c r="D3" s="9" t="s">
        <v>247</v>
      </c>
      <c r="E3" s="9" t="s">
        <v>248</v>
      </c>
      <c r="F3" s="9" t="s">
        <v>249</v>
      </c>
      <c r="G3" s="9" t="s">
        <v>20</v>
      </c>
      <c r="H3" s="10" t="s">
        <v>70</v>
      </c>
      <c r="I3" s="12" t="s">
        <v>22</v>
      </c>
      <c r="J3" s="12" t="s">
        <v>22</v>
      </c>
      <c r="K3" s="12" t="s">
        <v>22</v>
      </c>
      <c r="L3" s="33" t="s">
        <v>23</v>
      </c>
      <c r="M3" s="33" t="s">
        <v>24</v>
      </c>
      <c r="N3" s="9" t="s">
        <v>250</v>
      </c>
      <c r="O3" s="102" t="s">
        <v>800</v>
      </c>
      <c r="P3" s="102" t="s">
        <v>867</v>
      </c>
      <c r="Q3" s="102" t="s">
        <v>802</v>
      </c>
      <c r="R3" s="102" t="s">
        <v>802</v>
      </c>
      <c r="S3" s="9" t="s">
        <v>251</v>
      </c>
      <c r="T3" s="66" t="s">
        <v>165</v>
      </c>
      <c r="U3" s="116">
        <v>36</v>
      </c>
      <c r="V3" s="10"/>
    </row>
    <row r="4" spans="1:22" s="104" customFormat="1" ht="82.5" customHeight="1" thickTop="1" thickBot="1" x14ac:dyDescent="0.3">
      <c r="A4" s="287" t="s">
        <v>252</v>
      </c>
      <c r="B4" s="9" t="s">
        <v>59</v>
      </c>
      <c r="C4" s="9" t="s">
        <v>945</v>
      </c>
      <c r="D4" s="9" t="s">
        <v>253</v>
      </c>
      <c r="E4" s="9" t="s">
        <v>946</v>
      </c>
      <c r="F4" s="102" t="s">
        <v>1024</v>
      </c>
      <c r="G4" s="9" t="s">
        <v>20</v>
      </c>
      <c r="H4" s="10" t="s">
        <v>70</v>
      </c>
      <c r="I4" s="106">
        <v>1200000</v>
      </c>
      <c r="J4" s="106">
        <v>1200000</v>
      </c>
      <c r="K4" s="12" t="s">
        <v>22</v>
      </c>
      <c r="L4" s="95" t="s">
        <v>23</v>
      </c>
      <c r="M4" s="95" t="s">
        <v>24</v>
      </c>
      <c r="N4" s="102" t="s">
        <v>1042</v>
      </c>
      <c r="O4" s="9" t="s">
        <v>807</v>
      </c>
      <c r="P4" s="102" t="s">
        <v>829</v>
      </c>
      <c r="Q4" s="102" t="s">
        <v>830</v>
      </c>
      <c r="R4" s="102" t="s">
        <v>831</v>
      </c>
      <c r="S4" s="102" t="s">
        <v>254</v>
      </c>
      <c r="T4" s="101" t="s">
        <v>627</v>
      </c>
      <c r="U4" s="117">
        <v>37</v>
      </c>
      <c r="V4" s="110"/>
    </row>
    <row r="5" spans="1:22" s="104" customFormat="1" ht="76.5" thickTop="1" thickBot="1" x14ac:dyDescent="0.3">
      <c r="A5" s="320" t="s">
        <v>156</v>
      </c>
      <c r="B5" s="305" t="s">
        <v>59</v>
      </c>
      <c r="C5" s="305" t="s">
        <v>282</v>
      </c>
      <c r="D5" s="321">
        <v>46637</v>
      </c>
      <c r="E5" s="305">
        <v>12787</v>
      </c>
      <c r="F5" s="305" t="s">
        <v>156</v>
      </c>
      <c r="G5" s="9" t="s">
        <v>283</v>
      </c>
      <c r="H5" s="10" t="s">
        <v>170</v>
      </c>
      <c r="I5" s="111" t="s">
        <v>22</v>
      </c>
      <c r="J5" s="111" t="s">
        <v>22</v>
      </c>
      <c r="K5" s="12" t="s">
        <v>22</v>
      </c>
      <c r="L5" s="95" t="s">
        <v>23</v>
      </c>
      <c r="M5" s="95" t="s">
        <v>24</v>
      </c>
      <c r="N5" s="322" t="s">
        <v>1041</v>
      </c>
      <c r="O5" s="9" t="s">
        <v>800</v>
      </c>
      <c r="P5" s="102" t="s">
        <v>1041</v>
      </c>
      <c r="Q5" s="110" t="s">
        <v>802</v>
      </c>
      <c r="R5" s="110" t="s">
        <v>802</v>
      </c>
      <c r="S5" s="102" t="s">
        <v>284</v>
      </c>
      <c r="T5" s="101" t="s">
        <v>165</v>
      </c>
      <c r="U5" s="117">
        <v>38</v>
      </c>
      <c r="V5" s="110"/>
    </row>
    <row r="6" spans="1:22" ht="117.75" hidden="1" customHeight="1" thickTop="1" thickBot="1" x14ac:dyDescent="0.3">
      <c r="A6" s="287" t="s">
        <v>156</v>
      </c>
      <c r="B6" s="9" t="s">
        <v>59</v>
      </c>
      <c r="C6" s="9" t="s">
        <v>772</v>
      </c>
      <c r="D6" s="52">
        <v>6362</v>
      </c>
      <c r="E6" s="52">
        <v>6362</v>
      </c>
      <c r="F6" s="9" t="s">
        <v>156</v>
      </c>
      <c r="G6" s="9"/>
      <c r="H6" s="10" t="s">
        <v>170</v>
      </c>
      <c r="I6" s="12" t="s">
        <v>22</v>
      </c>
      <c r="J6" s="12" t="s">
        <v>22</v>
      </c>
      <c r="K6" s="12"/>
      <c r="L6" s="33" t="s">
        <v>23</v>
      </c>
      <c r="M6" s="33" t="s">
        <v>24</v>
      </c>
      <c r="N6" s="52" t="s">
        <v>773</v>
      </c>
      <c r="O6" s="52"/>
      <c r="P6" s="86"/>
      <c r="Q6" s="86"/>
      <c r="R6" s="86"/>
      <c r="S6" s="9" t="s">
        <v>284</v>
      </c>
      <c r="T6" s="66" t="s">
        <v>165</v>
      </c>
      <c r="U6" s="116">
        <v>34</v>
      </c>
      <c r="V6" s="10"/>
    </row>
    <row r="7" spans="1:22" s="24" customFormat="1" ht="233.25" hidden="1" customHeight="1" thickTop="1" thickBot="1" x14ac:dyDescent="0.3">
      <c r="A7" s="287" t="s">
        <v>156</v>
      </c>
      <c r="B7" s="9" t="s">
        <v>59</v>
      </c>
      <c r="C7" s="9" t="s">
        <v>285</v>
      </c>
      <c r="D7" s="9" t="s">
        <v>398</v>
      </c>
      <c r="E7" s="9" t="s">
        <v>286</v>
      </c>
      <c r="F7" s="9" t="s">
        <v>287</v>
      </c>
      <c r="G7" s="9" t="s">
        <v>20</v>
      </c>
      <c r="H7" s="10" t="s">
        <v>70</v>
      </c>
      <c r="I7" s="11">
        <v>3000000</v>
      </c>
      <c r="J7" s="11">
        <v>2300000</v>
      </c>
      <c r="K7" s="11"/>
      <c r="L7" s="33" t="s">
        <v>23</v>
      </c>
      <c r="M7" s="33" t="s">
        <v>526</v>
      </c>
      <c r="N7" s="9" t="s">
        <v>1043</v>
      </c>
      <c r="O7" s="9"/>
      <c r="P7" s="85"/>
      <c r="Q7" s="85"/>
      <c r="R7" s="85"/>
      <c r="S7" s="9" t="s">
        <v>288</v>
      </c>
      <c r="T7" s="66" t="s">
        <v>165</v>
      </c>
      <c r="U7" s="116">
        <v>35</v>
      </c>
      <c r="V7" s="9" t="s">
        <v>790</v>
      </c>
    </row>
    <row r="8" spans="1:22" s="13" customFormat="1" ht="115.5" hidden="1" customHeight="1" thickTop="1" thickBot="1" x14ac:dyDescent="0.3">
      <c r="A8" s="288" t="s">
        <v>156</v>
      </c>
      <c r="B8" s="102" t="s">
        <v>59</v>
      </c>
      <c r="C8" s="102" t="s">
        <v>255</v>
      </c>
      <c r="D8" s="102" t="s">
        <v>32</v>
      </c>
      <c r="E8" s="102" t="s">
        <v>256</v>
      </c>
      <c r="F8" s="305" t="s">
        <v>257</v>
      </c>
      <c r="G8" s="9" t="s">
        <v>20</v>
      </c>
      <c r="H8" s="10" t="s">
        <v>177</v>
      </c>
      <c r="I8" s="10" t="s">
        <v>258</v>
      </c>
      <c r="J8" s="10"/>
      <c r="K8" s="10"/>
      <c r="L8" s="10"/>
      <c r="M8" s="10"/>
      <c r="N8" s="305" t="s">
        <v>259</v>
      </c>
      <c r="O8" s="9"/>
      <c r="P8" s="85"/>
      <c r="Q8" s="85"/>
      <c r="R8" s="85"/>
      <c r="S8" s="9" t="s">
        <v>260</v>
      </c>
      <c r="T8" s="66" t="s">
        <v>165</v>
      </c>
      <c r="U8" s="116">
        <v>33</v>
      </c>
      <c r="V8" s="10" t="s">
        <v>618</v>
      </c>
    </row>
    <row r="9" spans="1:22" s="15" customFormat="1" ht="113.25" customHeight="1" thickTop="1" thickBot="1" x14ac:dyDescent="0.3">
      <c r="A9" s="287" t="s">
        <v>161</v>
      </c>
      <c r="B9" s="9" t="s">
        <v>59</v>
      </c>
      <c r="C9" s="14" t="s">
        <v>692</v>
      </c>
      <c r="D9" s="9" t="s">
        <v>663</v>
      </c>
      <c r="E9" s="14" t="s">
        <v>625</v>
      </c>
      <c r="F9" s="14" t="s">
        <v>624</v>
      </c>
      <c r="G9" s="9" t="s">
        <v>20</v>
      </c>
      <c r="H9" s="10" t="s">
        <v>70</v>
      </c>
      <c r="I9" s="11">
        <v>400000</v>
      </c>
      <c r="J9" s="111" t="s">
        <v>22</v>
      </c>
      <c r="K9" s="12" t="s">
        <v>22</v>
      </c>
      <c r="L9" s="33" t="s">
        <v>23</v>
      </c>
      <c r="M9" s="33" t="s">
        <v>24</v>
      </c>
      <c r="N9" s="9" t="s">
        <v>735</v>
      </c>
      <c r="O9" s="9" t="s">
        <v>807</v>
      </c>
      <c r="P9" s="9" t="s">
        <v>790</v>
      </c>
      <c r="Q9" s="9" t="s">
        <v>790</v>
      </c>
      <c r="R9" s="9" t="s">
        <v>790</v>
      </c>
      <c r="S9" s="9" t="s">
        <v>261</v>
      </c>
      <c r="T9" s="66" t="s">
        <v>165</v>
      </c>
      <c r="U9" s="116">
        <v>39</v>
      </c>
      <c r="V9" s="9" t="s">
        <v>790</v>
      </c>
    </row>
    <row r="10" spans="1:22" s="16" customFormat="1" ht="153.75" hidden="1" customHeight="1" thickTop="1" thickBot="1" x14ac:dyDescent="0.3">
      <c r="A10" s="287" t="s">
        <v>161</v>
      </c>
      <c r="B10" s="9" t="s">
        <v>59</v>
      </c>
      <c r="C10" s="9" t="s">
        <v>262</v>
      </c>
      <c r="D10" s="9" t="s">
        <v>32</v>
      </c>
      <c r="E10" s="74" t="s">
        <v>263</v>
      </c>
      <c r="F10" s="74" t="s">
        <v>264</v>
      </c>
      <c r="G10" s="9" t="s">
        <v>20</v>
      </c>
      <c r="H10" s="10" t="s">
        <v>170</v>
      </c>
      <c r="I10" s="11">
        <v>200000</v>
      </c>
      <c r="J10" s="11"/>
      <c r="K10" s="11"/>
      <c r="L10" s="11"/>
      <c r="M10" s="11"/>
      <c r="N10" s="9" t="s">
        <v>265</v>
      </c>
      <c r="O10" s="85"/>
      <c r="P10" s="85"/>
      <c r="Q10" s="85"/>
      <c r="R10" s="85"/>
      <c r="S10" s="9" t="s">
        <v>164</v>
      </c>
      <c r="T10" s="66" t="s">
        <v>165</v>
      </c>
      <c r="U10" s="116">
        <v>36</v>
      </c>
      <c r="V10" s="10"/>
    </row>
    <row r="11" spans="1:22" s="16" customFormat="1" ht="138.75" hidden="1" customHeight="1" thickTop="1" thickBot="1" x14ac:dyDescent="0.3">
      <c r="A11" s="287" t="s">
        <v>161</v>
      </c>
      <c r="B11" s="9" t="s">
        <v>59</v>
      </c>
      <c r="C11" s="14" t="s">
        <v>266</v>
      </c>
      <c r="D11" s="9" t="s">
        <v>32</v>
      </c>
      <c r="E11" s="14" t="s">
        <v>267</v>
      </c>
      <c r="F11" s="14" t="s">
        <v>268</v>
      </c>
      <c r="G11" s="9" t="s">
        <v>20</v>
      </c>
      <c r="H11" s="10" t="s">
        <v>170</v>
      </c>
      <c r="I11" s="11">
        <v>150000</v>
      </c>
      <c r="J11" s="11"/>
      <c r="K11" s="11"/>
      <c r="L11" s="11"/>
      <c r="M11" s="11"/>
      <c r="N11" s="9" t="s">
        <v>265</v>
      </c>
      <c r="O11" s="85"/>
      <c r="P11" s="85"/>
      <c r="Q11" s="85"/>
      <c r="R11" s="85"/>
      <c r="S11" s="9" t="s">
        <v>164</v>
      </c>
      <c r="T11" s="66" t="s">
        <v>165</v>
      </c>
      <c r="U11" s="116"/>
      <c r="V11" s="10"/>
    </row>
    <row r="12" spans="1:22" ht="76.5" hidden="1" thickTop="1" thickBot="1" x14ac:dyDescent="0.3">
      <c r="A12" s="287" t="s">
        <v>161</v>
      </c>
      <c r="B12" s="9" t="s">
        <v>59</v>
      </c>
      <c r="C12" s="14" t="s">
        <v>269</v>
      </c>
      <c r="D12" s="9" t="s">
        <v>693</v>
      </c>
      <c r="E12" s="14" t="s">
        <v>270</v>
      </c>
      <c r="F12" s="14" t="s">
        <v>271</v>
      </c>
      <c r="G12" s="9" t="s">
        <v>20</v>
      </c>
      <c r="H12" s="10" t="s">
        <v>170</v>
      </c>
      <c r="I12" s="11">
        <v>300000</v>
      </c>
      <c r="J12" s="11"/>
      <c r="K12" s="11"/>
      <c r="L12" s="33" t="s">
        <v>23</v>
      </c>
      <c r="M12" s="33" t="s">
        <v>24</v>
      </c>
      <c r="N12" s="9" t="s">
        <v>735</v>
      </c>
      <c r="O12" s="87"/>
      <c r="P12" s="87"/>
      <c r="Q12" s="87"/>
      <c r="R12" s="87"/>
      <c r="S12" s="9" t="s">
        <v>261</v>
      </c>
      <c r="T12" s="66" t="s">
        <v>165</v>
      </c>
      <c r="U12" s="118">
        <v>37</v>
      </c>
      <c r="V12" s="10" t="s">
        <v>790</v>
      </c>
    </row>
    <row r="13" spans="1:22" ht="91.5" thickTop="1" thickBot="1" x14ac:dyDescent="0.3">
      <c r="A13" s="287" t="s">
        <v>161</v>
      </c>
      <c r="B13" s="9" t="s">
        <v>59</v>
      </c>
      <c r="C13" s="18" t="s">
        <v>947</v>
      </c>
      <c r="D13" s="9" t="s">
        <v>272</v>
      </c>
      <c r="E13" s="18" t="s">
        <v>273</v>
      </c>
      <c r="F13" s="18" t="s">
        <v>274</v>
      </c>
      <c r="G13" s="9" t="s">
        <v>20</v>
      </c>
      <c r="H13" s="10" t="s">
        <v>170</v>
      </c>
      <c r="I13" s="11">
        <v>200000</v>
      </c>
      <c r="J13" s="11">
        <v>200000</v>
      </c>
      <c r="K13" s="269">
        <v>169900</v>
      </c>
      <c r="L13" s="33" t="s">
        <v>23</v>
      </c>
      <c r="M13" s="33" t="s">
        <v>24</v>
      </c>
      <c r="N13" s="14" t="s">
        <v>868</v>
      </c>
      <c r="O13" s="102" t="s">
        <v>800</v>
      </c>
      <c r="P13" s="14" t="s">
        <v>868</v>
      </c>
      <c r="Q13" s="110" t="s">
        <v>802</v>
      </c>
      <c r="R13" s="110" t="s">
        <v>802</v>
      </c>
      <c r="S13" s="9" t="s">
        <v>261</v>
      </c>
      <c r="T13" s="66" t="s">
        <v>165</v>
      </c>
      <c r="U13" s="118">
        <v>40</v>
      </c>
      <c r="V13" s="10"/>
    </row>
    <row r="14" spans="1:22" s="16" customFormat="1" ht="178.5" hidden="1" customHeight="1" thickTop="1" thickBot="1" x14ac:dyDescent="0.3">
      <c r="A14" s="289" t="s">
        <v>276</v>
      </c>
      <c r="B14" s="17" t="s">
        <v>59</v>
      </c>
      <c r="C14" s="74" t="s">
        <v>277</v>
      </c>
      <c r="D14" s="10"/>
      <c r="E14" s="74" t="s">
        <v>278</v>
      </c>
      <c r="F14" s="74" t="s">
        <v>278</v>
      </c>
      <c r="G14" s="9" t="s">
        <v>20</v>
      </c>
      <c r="H14" s="10" t="s">
        <v>170</v>
      </c>
      <c r="I14" s="11">
        <v>800000</v>
      </c>
      <c r="J14" s="11"/>
      <c r="K14" s="11"/>
      <c r="L14" s="33" t="s">
        <v>23</v>
      </c>
      <c r="M14" s="33" t="s">
        <v>24</v>
      </c>
      <c r="N14" s="323" t="s">
        <v>32</v>
      </c>
      <c r="O14" s="88"/>
      <c r="P14" s="88"/>
      <c r="Q14" s="88"/>
      <c r="R14" s="88"/>
      <c r="S14" s="17" t="s">
        <v>426</v>
      </c>
      <c r="T14" s="66" t="s">
        <v>179</v>
      </c>
      <c r="U14" s="118"/>
      <c r="V14" s="10"/>
    </row>
    <row r="15" spans="1:22" s="24" customFormat="1" ht="152.25" hidden="1" customHeight="1" thickTop="1" thickBot="1" x14ac:dyDescent="0.3">
      <c r="A15" s="287" t="s">
        <v>161</v>
      </c>
      <c r="B15" s="9" t="s">
        <v>59</v>
      </c>
      <c r="C15" s="14" t="s">
        <v>279</v>
      </c>
      <c r="D15" s="9" t="s">
        <v>398</v>
      </c>
      <c r="E15" s="14" t="s">
        <v>280</v>
      </c>
      <c r="F15" s="14" t="s">
        <v>281</v>
      </c>
      <c r="G15" s="9" t="s">
        <v>20</v>
      </c>
      <c r="H15" s="10" t="s">
        <v>170</v>
      </c>
      <c r="I15" s="11">
        <v>1000000</v>
      </c>
      <c r="J15" s="11"/>
      <c r="K15" s="11"/>
      <c r="L15" s="33" t="s">
        <v>23</v>
      </c>
      <c r="M15" s="33" t="s">
        <v>24</v>
      </c>
      <c r="N15" s="324" t="s">
        <v>735</v>
      </c>
      <c r="O15" s="85"/>
      <c r="P15" s="85"/>
      <c r="Q15" s="85"/>
      <c r="R15" s="85"/>
      <c r="S15" s="9" t="s">
        <v>261</v>
      </c>
      <c r="T15" s="66" t="s">
        <v>165</v>
      </c>
      <c r="U15" s="118">
        <v>39</v>
      </c>
      <c r="V15" s="10" t="s">
        <v>783</v>
      </c>
    </row>
    <row r="16" spans="1:22" s="15" customFormat="1" ht="122.25" customHeight="1" thickTop="1" thickBot="1" x14ac:dyDescent="0.3">
      <c r="A16" s="290" t="s">
        <v>276</v>
      </c>
      <c r="B16" s="291" t="s">
        <v>59</v>
      </c>
      <c r="C16" s="105" t="s">
        <v>948</v>
      </c>
      <c r="D16" s="102" t="s">
        <v>398</v>
      </c>
      <c r="E16" s="105" t="s">
        <v>289</v>
      </c>
      <c r="F16" s="105" t="s">
        <v>290</v>
      </c>
      <c r="G16" s="9" t="s">
        <v>291</v>
      </c>
      <c r="H16" s="10" t="s">
        <v>170</v>
      </c>
      <c r="I16" s="283">
        <v>200000</v>
      </c>
      <c r="J16" s="283">
        <v>200000</v>
      </c>
      <c r="K16" s="12" t="s">
        <v>22</v>
      </c>
      <c r="L16" s="33" t="s">
        <v>23</v>
      </c>
      <c r="M16" s="33" t="s">
        <v>535</v>
      </c>
      <c r="N16" s="102" t="s">
        <v>735</v>
      </c>
      <c r="O16" s="9" t="s">
        <v>735</v>
      </c>
      <c r="P16" s="9" t="s">
        <v>735</v>
      </c>
      <c r="Q16" s="9" t="s">
        <v>735</v>
      </c>
      <c r="R16" s="9" t="s">
        <v>735</v>
      </c>
      <c r="S16" s="9" t="s">
        <v>292</v>
      </c>
      <c r="T16" s="278" t="s">
        <v>165</v>
      </c>
      <c r="U16" s="116">
        <v>41</v>
      </c>
      <c r="V16" s="9" t="s">
        <v>735</v>
      </c>
    </row>
    <row r="17" spans="1:22" s="104" customFormat="1" ht="91.5" thickTop="1" thickBot="1" x14ac:dyDescent="0.3">
      <c r="A17" s="287" t="s">
        <v>166</v>
      </c>
      <c r="B17" s="9" t="s">
        <v>167</v>
      </c>
      <c r="C17" s="102" t="s">
        <v>987</v>
      </c>
      <c r="D17" s="9" t="s">
        <v>398</v>
      </c>
      <c r="E17" s="9" t="s">
        <v>293</v>
      </c>
      <c r="F17" s="9" t="s">
        <v>294</v>
      </c>
      <c r="G17" s="272" t="s">
        <v>295</v>
      </c>
      <c r="H17" s="9" t="s">
        <v>70</v>
      </c>
      <c r="I17" s="103">
        <v>150000</v>
      </c>
      <c r="J17" s="103">
        <v>150000</v>
      </c>
      <c r="K17" s="103">
        <v>87082</v>
      </c>
      <c r="L17" s="95" t="s">
        <v>23</v>
      </c>
      <c r="M17" s="95" t="s">
        <v>694</v>
      </c>
      <c r="N17" s="9" t="s">
        <v>296</v>
      </c>
      <c r="O17" s="102" t="s">
        <v>800</v>
      </c>
      <c r="P17" s="102" t="s">
        <v>832</v>
      </c>
      <c r="Q17" s="102" t="s">
        <v>802</v>
      </c>
      <c r="R17" s="102" t="s">
        <v>802</v>
      </c>
      <c r="S17" s="102" t="s">
        <v>297</v>
      </c>
      <c r="T17" s="101" t="s">
        <v>179</v>
      </c>
      <c r="U17" s="117">
        <v>42</v>
      </c>
      <c r="V17" s="110"/>
    </row>
    <row r="18" spans="1:22" s="104" customFormat="1" ht="78" customHeight="1" thickTop="1" thickBot="1" x14ac:dyDescent="0.3">
      <c r="A18" s="287" t="s">
        <v>166</v>
      </c>
      <c r="B18" s="9" t="s">
        <v>167</v>
      </c>
      <c r="C18" s="105" t="s">
        <v>695</v>
      </c>
      <c r="D18" s="9" t="s">
        <v>398</v>
      </c>
      <c r="E18" s="18" t="s">
        <v>988</v>
      </c>
      <c r="F18" s="18" t="s">
        <v>619</v>
      </c>
      <c r="G18" s="272" t="s">
        <v>295</v>
      </c>
      <c r="H18" s="9" t="s">
        <v>70</v>
      </c>
      <c r="I18" s="106">
        <v>400000</v>
      </c>
      <c r="J18" s="106">
        <v>400000</v>
      </c>
      <c r="K18" s="12" t="s">
        <v>22</v>
      </c>
      <c r="L18" s="95" t="s">
        <v>23</v>
      </c>
      <c r="M18" s="95" t="s">
        <v>93</v>
      </c>
      <c r="N18" s="102" t="s">
        <v>1044</v>
      </c>
      <c r="O18" s="9" t="s">
        <v>807</v>
      </c>
      <c r="P18" s="9" t="s">
        <v>833</v>
      </c>
      <c r="Q18" s="9" t="s">
        <v>834</v>
      </c>
      <c r="R18" s="9" t="s">
        <v>835</v>
      </c>
      <c r="S18" s="102" t="s">
        <v>297</v>
      </c>
      <c r="T18" s="101" t="s">
        <v>179</v>
      </c>
      <c r="U18" s="119">
        <v>43</v>
      </c>
      <c r="V18" s="110"/>
    </row>
    <row r="19" spans="1:22" s="104" customFormat="1" ht="61.5" thickTop="1" thickBot="1" x14ac:dyDescent="0.3">
      <c r="A19" s="287" t="s">
        <v>166</v>
      </c>
      <c r="B19" s="9" t="s">
        <v>167</v>
      </c>
      <c r="C19" s="102" t="s">
        <v>989</v>
      </c>
      <c r="D19" s="9" t="s">
        <v>398</v>
      </c>
      <c r="E19" s="102" t="s">
        <v>298</v>
      </c>
      <c r="F19" s="9" t="s">
        <v>299</v>
      </c>
      <c r="G19" s="272" t="s">
        <v>295</v>
      </c>
      <c r="H19" s="9" t="s">
        <v>70</v>
      </c>
      <c r="I19" s="103">
        <v>700000</v>
      </c>
      <c r="J19" s="103">
        <v>257000</v>
      </c>
      <c r="K19" s="103">
        <v>257000</v>
      </c>
      <c r="L19" s="95" t="s">
        <v>23</v>
      </c>
      <c r="M19" s="95" t="s">
        <v>526</v>
      </c>
      <c r="N19" s="9" t="s">
        <v>300</v>
      </c>
      <c r="O19" s="9" t="s">
        <v>800</v>
      </c>
      <c r="P19" s="9" t="s">
        <v>836</v>
      </c>
      <c r="Q19" s="9" t="s">
        <v>802</v>
      </c>
      <c r="R19" s="9" t="s">
        <v>802</v>
      </c>
      <c r="S19" s="102" t="s">
        <v>301</v>
      </c>
      <c r="T19" s="101" t="s">
        <v>179</v>
      </c>
      <c r="U19" s="117">
        <v>44</v>
      </c>
      <c r="V19" s="110"/>
    </row>
    <row r="20" spans="1:22" s="104" customFormat="1" ht="91.5" thickTop="1" thickBot="1" x14ac:dyDescent="0.3">
      <c r="A20" s="287" t="s">
        <v>166</v>
      </c>
      <c r="B20" s="9" t="s">
        <v>167</v>
      </c>
      <c r="C20" s="102" t="s">
        <v>302</v>
      </c>
      <c r="D20" s="9" t="s">
        <v>398</v>
      </c>
      <c r="E20" s="9" t="s">
        <v>303</v>
      </c>
      <c r="F20" s="9" t="s">
        <v>304</v>
      </c>
      <c r="G20" s="272" t="s">
        <v>295</v>
      </c>
      <c r="H20" s="9" t="s">
        <v>70</v>
      </c>
      <c r="I20" s="103">
        <v>500000</v>
      </c>
      <c r="J20" s="103">
        <f>-I23+J23</f>
        <v>0</v>
      </c>
      <c r="K20" s="103"/>
      <c r="L20" s="95" t="s">
        <v>23</v>
      </c>
      <c r="M20" s="95" t="s">
        <v>526</v>
      </c>
      <c r="N20" s="9" t="s">
        <v>735</v>
      </c>
      <c r="O20" s="9" t="s">
        <v>807</v>
      </c>
      <c r="P20" s="9" t="s">
        <v>790</v>
      </c>
      <c r="Q20" s="9" t="s">
        <v>790</v>
      </c>
      <c r="R20" s="9" t="s">
        <v>790</v>
      </c>
      <c r="S20" s="102" t="s">
        <v>301</v>
      </c>
      <c r="T20" s="101" t="s">
        <v>179</v>
      </c>
      <c r="U20" s="117">
        <v>45</v>
      </c>
      <c r="V20" s="102" t="s">
        <v>790</v>
      </c>
    </row>
    <row r="21" spans="1:22" s="104" customFormat="1" ht="66" customHeight="1" thickTop="1" thickBot="1" x14ac:dyDescent="0.3">
      <c r="A21" s="287" t="s">
        <v>166</v>
      </c>
      <c r="B21" s="9" t="s">
        <v>167</v>
      </c>
      <c r="C21" s="9" t="s">
        <v>696</v>
      </c>
      <c r="D21" s="9" t="s">
        <v>398</v>
      </c>
      <c r="E21" s="9" t="s">
        <v>648</v>
      </c>
      <c r="F21" s="9" t="s">
        <v>648</v>
      </c>
      <c r="G21" s="272" t="s">
        <v>295</v>
      </c>
      <c r="H21" s="9" t="s">
        <v>70</v>
      </c>
      <c r="I21" s="103">
        <v>200000</v>
      </c>
      <c r="J21" s="103">
        <f>-I24+J24</f>
        <v>0</v>
      </c>
      <c r="K21" s="103">
        <f>---K22-J21</f>
        <v>0</v>
      </c>
      <c r="L21" s="95" t="s">
        <v>23</v>
      </c>
      <c r="M21" s="95" t="s">
        <v>93</v>
      </c>
      <c r="N21" s="102" t="s">
        <v>735</v>
      </c>
      <c r="O21" s="9" t="s">
        <v>807</v>
      </c>
      <c r="P21" s="9" t="s">
        <v>790</v>
      </c>
      <c r="Q21" s="9" t="s">
        <v>790</v>
      </c>
      <c r="R21" s="9" t="s">
        <v>790</v>
      </c>
      <c r="S21" s="102" t="s">
        <v>301</v>
      </c>
      <c r="T21" s="101" t="s">
        <v>179</v>
      </c>
      <c r="U21" s="117">
        <v>46</v>
      </c>
      <c r="V21" s="102" t="s">
        <v>790</v>
      </c>
    </row>
    <row r="22" spans="1:22" s="104" customFormat="1" ht="82.5" customHeight="1" thickTop="1" thickBot="1" x14ac:dyDescent="0.3">
      <c r="A22" s="287" t="s">
        <v>166</v>
      </c>
      <c r="B22" s="9" t="s">
        <v>167</v>
      </c>
      <c r="C22" s="102" t="s">
        <v>949</v>
      </c>
      <c r="D22" s="102" t="s">
        <v>697</v>
      </c>
      <c r="E22" s="102" t="s">
        <v>305</v>
      </c>
      <c r="F22" s="102" t="s">
        <v>306</v>
      </c>
      <c r="G22" s="272" t="s">
        <v>295</v>
      </c>
      <c r="H22" s="9" t="s">
        <v>70</v>
      </c>
      <c r="I22" s="103">
        <v>5000000</v>
      </c>
      <c r="J22" s="103">
        <v>1443000</v>
      </c>
      <c r="K22" s="103">
        <v>0</v>
      </c>
      <c r="L22" s="95" t="s">
        <v>23</v>
      </c>
      <c r="M22" s="95" t="s">
        <v>526</v>
      </c>
      <c r="N22" s="9" t="s">
        <v>798</v>
      </c>
      <c r="O22" s="102" t="s">
        <v>800</v>
      </c>
      <c r="P22" s="102" t="s">
        <v>838</v>
      </c>
      <c r="Q22" s="102" t="s">
        <v>802</v>
      </c>
      <c r="R22" s="102" t="s">
        <v>802</v>
      </c>
      <c r="S22" s="102" t="s">
        <v>301</v>
      </c>
      <c r="T22" s="101" t="s">
        <v>179</v>
      </c>
      <c r="U22" s="117">
        <v>47</v>
      </c>
      <c r="V22" s="110"/>
    </row>
    <row r="23" spans="1:22" s="104" customFormat="1" ht="109.5" customHeight="1" thickTop="1" thickBot="1" x14ac:dyDescent="0.3">
      <c r="A23" s="287" t="s">
        <v>166</v>
      </c>
      <c r="B23" s="9" t="s">
        <v>167</v>
      </c>
      <c r="C23" s="9" t="s">
        <v>308</v>
      </c>
      <c r="D23" s="9" t="s">
        <v>664</v>
      </c>
      <c r="E23" s="102" t="s">
        <v>990</v>
      </c>
      <c r="F23" s="102" t="s">
        <v>309</v>
      </c>
      <c r="G23" s="9" t="s">
        <v>20</v>
      </c>
      <c r="H23" s="9" t="s">
        <v>70</v>
      </c>
      <c r="I23" s="107">
        <v>300000</v>
      </c>
      <c r="J23" s="107">
        <v>300000</v>
      </c>
      <c r="K23" s="12">
        <v>0</v>
      </c>
      <c r="L23" s="95" t="s">
        <v>23</v>
      </c>
      <c r="M23" s="95" t="s">
        <v>93</v>
      </c>
      <c r="N23" s="102" t="s">
        <v>310</v>
      </c>
      <c r="O23" s="9" t="s">
        <v>807</v>
      </c>
      <c r="P23" s="102" t="s">
        <v>839</v>
      </c>
      <c r="Q23" s="102" t="s">
        <v>834</v>
      </c>
      <c r="R23" s="102" t="s">
        <v>840</v>
      </c>
      <c r="S23" s="102" t="s">
        <v>307</v>
      </c>
      <c r="T23" s="101" t="s">
        <v>179</v>
      </c>
      <c r="U23" s="117">
        <v>48</v>
      </c>
      <c r="V23" s="110"/>
    </row>
    <row r="24" spans="1:22" s="104" customFormat="1" ht="91.5" thickTop="1" thickBot="1" x14ac:dyDescent="0.3">
      <c r="A24" s="287" t="s">
        <v>166</v>
      </c>
      <c r="B24" s="9" t="s">
        <v>167</v>
      </c>
      <c r="C24" s="9" t="s">
        <v>311</v>
      </c>
      <c r="D24" s="9" t="s">
        <v>664</v>
      </c>
      <c r="E24" s="102" t="s">
        <v>312</v>
      </c>
      <c r="F24" s="102" t="s">
        <v>313</v>
      </c>
      <c r="G24" s="9" t="s">
        <v>314</v>
      </c>
      <c r="H24" s="9" t="s">
        <v>70</v>
      </c>
      <c r="I24" s="108">
        <v>1000000</v>
      </c>
      <c r="J24" s="108">
        <v>1000000</v>
      </c>
      <c r="K24" s="12">
        <v>0</v>
      </c>
      <c r="L24" s="95" t="s">
        <v>23</v>
      </c>
      <c r="M24" s="95" t="s">
        <v>93</v>
      </c>
      <c r="N24" s="102" t="s">
        <v>315</v>
      </c>
      <c r="O24" s="102" t="s">
        <v>800</v>
      </c>
      <c r="P24" s="102" t="s">
        <v>841</v>
      </c>
      <c r="Q24" s="102" t="s">
        <v>802</v>
      </c>
      <c r="R24" s="102" t="s">
        <v>802</v>
      </c>
      <c r="S24" s="102" t="s">
        <v>316</v>
      </c>
      <c r="T24" s="101" t="s">
        <v>179</v>
      </c>
      <c r="U24" s="117">
        <v>49</v>
      </c>
      <c r="V24" s="110"/>
    </row>
    <row r="25" spans="1:22" s="104" customFormat="1" ht="164.25" hidden="1" customHeight="1" thickTop="1" thickBot="1" x14ac:dyDescent="0.3">
      <c r="A25" s="287" t="s">
        <v>166</v>
      </c>
      <c r="B25" s="9" t="s">
        <v>167</v>
      </c>
      <c r="C25" s="18" t="s">
        <v>317</v>
      </c>
      <c r="D25" s="9" t="s">
        <v>664</v>
      </c>
      <c r="E25" s="105" t="s">
        <v>318</v>
      </c>
      <c r="F25" s="105" t="s">
        <v>319</v>
      </c>
      <c r="G25" s="9" t="s">
        <v>20</v>
      </c>
      <c r="H25" s="9" t="s">
        <v>70</v>
      </c>
      <c r="I25" s="107">
        <v>8000000</v>
      </c>
      <c r="J25" s="107"/>
      <c r="K25" s="107"/>
      <c r="L25" s="107"/>
      <c r="M25" s="107"/>
      <c r="N25" s="102" t="s">
        <v>320</v>
      </c>
      <c r="O25" s="102"/>
      <c r="P25" s="102"/>
      <c r="Q25" s="102"/>
      <c r="R25" s="102"/>
      <c r="S25" s="102" t="s">
        <v>321</v>
      </c>
      <c r="T25" s="101" t="s">
        <v>179</v>
      </c>
      <c r="U25" s="117">
        <v>56</v>
      </c>
      <c r="V25" s="110"/>
    </row>
    <row r="26" spans="1:22" s="104" customFormat="1" ht="65.25" customHeight="1" thickTop="1" thickBot="1" x14ac:dyDescent="0.3">
      <c r="A26" s="287" t="s">
        <v>166</v>
      </c>
      <c r="B26" s="9" t="s">
        <v>167</v>
      </c>
      <c r="C26" s="102" t="s">
        <v>628</v>
      </c>
      <c r="D26" s="9" t="s">
        <v>664</v>
      </c>
      <c r="E26" s="102" t="s">
        <v>950</v>
      </c>
      <c r="F26" s="105" t="s">
        <v>629</v>
      </c>
      <c r="G26" s="9" t="s">
        <v>20</v>
      </c>
      <c r="H26" s="9" t="s">
        <v>70</v>
      </c>
      <c r="I26" s="107">
        <v>5000000</v>
      </c>
      <c r="J26" s="107">
        <v>5000000</v>
      </c>
      <c r="K26" s="107">
        <v>356797.36</v>
      </c>
      <c r="L26" s="95" t="s">
        <v>23</v>
      </c>
      <c r="M26" s="95" t="s">
        <v>93</v>
      </c>
      <c r="N26" s="102" t="s">
        <v>1045</v>
      </c>
      <c r="O26" s="102" t="s">
        <v>800</v>
      </c>
      <c r="P26" s="102" t="s">
        <v>842</v>
      </c>
      <c r="Q26" s="102" t="s">
        <v>802</v>
      </c>
      <c r="R26" s="102" t="s">
        <v>802</v>
      </c>
      <c r="S26" s="102" t="s">
        <v>630</v>
      </c>
      <c r="T26" s="101" t="s">
        <v>179</v>
      </c>
      <c r="U26" s="117">
        <v>50</v>
      </c>
      <c r="V26" s="110"/>
    </row>
    <row r="27" spans="1:22" s="104" customFormat="1" ht="76.5" thickTop="1" thickBot="1" x14ac:dyDescent="0.3">
      <c r="A27" s="287" t="s">
        <v>166</v>
      </c>
      <c r="B27" s="9" t="s">
        <v>167</v>
      </c>
      <c r="C27" s="105" t="s">
        <v>951</v>
      </c>
      <c r="D27" s="9" t="s">
        <v>664</v>
      </c>
      <c r="E27" s="102" t="s">
        <v>952</v>
      </c>
      <c r="F27" s="105" t="s">
        <v>953</v>
      </c>
      <c r="G27" s="9" t="s">
        <v>20</v>
      </c>
      <c r="H27" s="9" t="s">
        <v>70</v>
      </c>
      <c r="I27" s="107">
        <v>3000000</v>
      </c>
      <c r="J27" s="107">
        <v>3000000</v>
      </c>
      <c r="K27" s="12">
        <v>0</v>
      </c>
      <c r="L27" s="95" t="s">
        <v>23</v>
      </c>
      <c r="M27" s="95" t="s">
        <v>93</v>
      </c>
      <c r="N27" s="102" t="s">
        <v>1046</v>
      </c>
      <c r="O27" s="102" t="s">
        <v>800</v>
      </c>
      <c r="P27" s="102" t="s">
        <v>843</v>
      </c>
      <c r="Q27" s="102" t="s">
        <v>802</v>
      </c>
      <c r="R27" s="102" t="s">
        <v>802</v>
      </c>
      <c r="S27" s="102" t="s">
        <v>322</v>
      </c>
      <c r="T27" s="101" t="s">
        <v>179</v>
      </c>
      <c r="U27" s="117">
        <v>51</v>
      </c>
      <c r="V27" s="110"/>
    </row>
    <row r="28" spans="1:22" s="104" customFormat="1" ht="83.25" customHeight="1" thickTop="1" thickBot="1" x14ac:dyDescent="0.3">
      <c r="A28" s="287" t="s">
        <v>166</v>
      </c>
      <c r="B28" s="9" t="s">
        <v>167</v>
      </c>
      <c r="C28" s="9" t="s">
        <v>323</v>
      </c>
      <c r="D28" s="9" t="s">
        <v>664</v>
      </c>
      <c r="E28" s="9" t="s">
        <v>324</v>
      </c>
      <c r="F28" s="9" t="s">
        <v>325</v>
      </c>
      <c r="G28" s="9" t="s">
        <v>20</v>
      </c>
      <c r="H28" s="9" t="s">
        <v>70</v>
      </c>
      <c r="I28" s="108">
        <v>300000</v>
      </c>
      <c r="J28" s="108">
        <v>300000</v>
      </c>
      <c r="K28" s="12" t="s">
        <v>22</v>
      </c>
      <c r="L28" s="95" t="s">
        <v>23</v>
      </c>
      <c r="M28" s="95" t="s">
        <v>93</v>
      </c>
      <c r="N28" s="9" t="s">
        <v>735</v>
      </c>
      <c r="O28" s="102" t="s">
        <v>32</v>
      </c>
      <c r="P28" s="102" t="s">
        <v>837</v>
      </c>
      <c r="Q28" s="102" t="s">
        <v>32</v>
      </c>
      <c r="R28" s="102" t="s">
        <v>32</v>
      </c>
      <c r="S28" s="102" t="s">
        <v>307</v>
      </c>
      <c r="T28" s="101" t="s">
        <v>179</v>
      </c>
      <c r="U28" s="117">
        <v>52</v>
      </c>
      <c r="V28" s="110"/>
    </row>
    <row r="29" spans="1:22" s="104" customFormat="1" ht="61.5" hidden="1" thickTop="1" thickBot="1" x14ac:dyDescent="0.3">
      <c r="A29" s="287" t="s">
        <v>166</v>
      </c>
      <c r="B29" s="9" t="s">
        <v>167</v>
      </c>
      <c r="C29" s="9" t="s">
        <v>610</v>
      </c>
      <c r="D29" s="9"/>
      <c r="E29" s="9" t="s">
        <v>611</v>
      </c>
      <c r="F29" s="9" t="s">
        <v>612</v>
      </c>
      <c r="G29" s="9" t="s">
        <v>20</v>
      </c>
      <c r="H29" s="9" t="s">
        <v>70</v>
      </c>
      <c r="I29" s="108">
        <v>350000</v>
      </c>
      <c r="J29" s="108"/>
      <c r="K29" s="108"/>
      <c r="L29" s="95" t="s">
        <v>23</v>
      </c>
      <c r="M29" s="95" t="s">
        <v>93</v>
      </c>
      <c r="N29" s="9"/>
      <c r="O29" s="102"/>
      <c r="P29" s="102"/>
      <c r="Q29" s="102"/>
      <c r="R29" s="102"/>
      <c r="S29" s="102"/>
      <c r="T29" s="101"/>
      <c r="U29" s="117"/>
      <c r="V29" s="110"/>
    </row>
    <row r="30" spans="1:22" s="15" customFormat="1" ht="111" customHeight="1" thickTop="1" thickBot="1" x14ac:dyDescent="0.3">
      <c r="A30" s="287" t="s">
        <v>166</v>
      </c>
      <c r="B30" s="9" t="s">
        <v>167</v>
      </c>
      <c r="C30" s="102" t="s">
        <v>637</v>
      </c>
      <c r="D30" s="9" t="s">
        <v>697</v>
      </c>
      <c r="E30" s="102" t="s">
        <v>954</v>
      </c>
      <c r="F30" s="102" t="s">
        <v>638</v>
      </c>
      <c r="G30" s="9" t="s">
        <v>20</v>
      </c>
      <c r="H30" s="9" t="s">
        <v>70</v>
      </c>
      <c r="I30" s="20">
        <v>1000000</v>
      </c>
      <c r="J30" s="20">
        <v>1000000</v>
      </c>
      <c r="K30" s="12">
        <v>0</v>
      </c>
      <c r="L30" s="33" t="s">
        <v>23</v>
      </c>
      <c r="M30" s="33" t="s">
        <v>93</v>
      </c>
      <c r="N30" s="102" t="s">
        <v>32</v>
      </c>
      <c r="O30" s="9" t="s">
        <v>807</v>
      </c>
      <c r="P30" s="9" t="s">
        <v>844</v>
      </c>
      <c r="Q30" s="9" t="s">
        <v>834</v>
      </c>
      <c r="R30" s="9" t="s">
        <v>835</v>
      </c>
      <c r="S30" s="9" t="s">
        <v>326</v>
      </c>
      <c r="T30" s="278" t="s">
        <v>179</v>
      </c>
      <c r="U30" s="116">
        <v>53</v>
      </c>
      <c r="V30" s="10"/>
    </row>
    <row r="31" spans="1:22" s="104" customFormat="1" ht="61.5" thickTop="1" thickBot="1" x14ac:dyDescent="0.3">
      <c r="A31" s="287" t="s">
        <v>166</v>
      </c>
      <c r="B31" s="9" t="s">
        <v>167</v>
      </c>
      <c r="C31" s="9" t="s">
        <v>327</v>
      </c>
      <c r="D31" s="9" t="s">
        <v>697</v>
      </c>
      <c r="E31" s="9" t="s">
        <v>328</v>
      </c>
      <c r="F31" s="9" t="s">
        <v>329</v>
      </c>
      <c r="G31" s="9" t="s">
        <v>20</v>
      </c>
      <c r="H31" s="9" t="s">
        <v>70</v>
      </c>
      <c r="I31" s="107">
        <v>250000</v>
      </c>
      <c r="J31" s="107">
        <v>250000</v>
      </c>
      <c r="K31" s="12">
        <v>0</v>
      </c>
      <c r="L31" s="95" t="s">
        <v>23</v>
      </c>
      <c r="M31" s="95" t="s">
        <v>93</v>
      </c>
      <c r="N31" s="9" t="s">
        <v>330</v>
      </c>
      <c r="O31" s="9" t="s">
        <v>807</v>
      </c>
      <c r="P31" s="102" t="s">
        <v>845</v>
      </c>
      <c r="Q31" s="102" t="s">
        <v>830</v>
      </c>
      <c r="R31" s="102" t="s">
        <v>831</v>
      </c>
      <c r="S31" s="102" t="s">
        <v>331</v>
      </c>
      <c r="T31" s="101" t="s">
        <v>179</v>
      </c>
      <c r="U31" s="117">
        <v>54</v>
      </c>
      <c r="V31" s="110"/>
    </row>
    <row r="32" spans="1:22" s="104" customFormat="1" ht="87" thickTop="1" thickBot="1" x14ac:dyDescent="0.3">
      <c r="A32" s="287" t="s">
        <v>166</v>
      </c>
      <c r="B32" s="9" t="s">
        <v>167</v>
      </c>
      <c r="C32" s="9" t="s">
        <v>698</v>
      </c>
      <c r="D32" s="9" t="s">
        <v>32</v>
      </c>
      <c r="E32" s="9" t="s">
        <v>668</v>
      </c>
      <c r="F32" s="9" t="s">
        <v>673</v>
      </c>
      <c r="G32" s="9" t="s">
        <v>20</v>
      </c>
      <c r="H32" s="9" t="s">
        <v>70</v>
      </c>
      <c r="I32" s="107">
        <v>350000</v>
      </c>
      <c r="J32" s="107">
        <v>350000</v>
      </c>
      <c r="K32" s="12">
        <v>0</v>
      </c>
      <c r="L32" s="95" t="s">
        <v>23</v>
      </c>
      <c r="M32" s="95" t="s">
        <v>93</v>
      </c>
      <c r="N32" s="48" t="s">
        <v>736</v>
      </c>
      <c r="O32" s="109" t="s">
        <v>800</v>
      </c>
      <c r="P32" s="109" t="s">
        <v>846</v>
      </c>
      <c r="Q32" s="109" t="s">
        <v>802</v>
      </c>
      <c r="R32" s="109" t="s">
        <v>802</v>
      </c>
      <c r="S32" s="109" t="s">
        <v>631</v>
      </c>
      <c r="T32" s="101" t="s">
        <v>179</v>
      </c>
      <c r="U32" s="117">
        <v>55</v>
      </c>
      <c r="V32" s="110"/>
    </row>
    <row r="33" spans="1:22" s="104" customFormat="1" ht="65.25" customHeight="1" thickTop="1" thickBot="1" x14ac:dyDescent="0.3">
      <c r="A33" s="287" t="s">
        <v>166</v>
      </c>
      <c r="B33" s="9" t="s">
        <v>167</v>
      </c>
      <c r="C33" s="18" t="s">
        <v>332</v>
      </c>
      <c r="D33" s="9" t="s">
        <v>32</v>
      </c>
      <c r="E33" s="18" t="s">
        <v>333</v>
      </c>
      <c r="F33" s="18" t="s">
        <v>334</v>
      </c>
      <c r="G33" s="9" t="s">
        <v>20</v>
      </c>
      <c r="H33" s="9" t="s">
        <v>70</v>
      </c>
      <c r="I33" s="106">
        <v>100000</v>
      </c>
      <c r="J33" s="106">
        <v>100000</v>
      </c>
      <c r="K33" s="106">
        <v>64361.2</v>
      </c>
      <c r="L33" s="95" t="s">
        <v>23</v>
      </c>
      <c r="M33" s="95" t="s">
        <v>93</v>
      </c>
      <c r="N33" s="9" t="s">
        <v>330</v>
      </c>
      <c r="O33" s="102" t="s">
        <v>800</v>
      </c>
      <c r="P33" s="102" t="s">
        <v>847</v>
      </c>
      <c r="Q33" s="102" t="s">
        <v>802</v>
      </c>
      <c r="R33" s="102" t="s">
        <v>802</v>
      </c>
      <c r="S33" s="102" t="s">
        <v>331</v>
      </c>
      <c r="T33" s="101" t="s">
        <v>179</v>
      </c>
      <c r="U33" s="117">
        <v>56</v>
      </c>
      <c r="V33" s="110"/>
    </row>
    <row r="34" spans="1:22" s="104" customFormat="1" ht="63" customHeight="1" thickTop="1" thickBot="1" x14ac:dyDescent="0.3">
      <c r="A34" s="287" t="s">
        <v>166</v>
      </c>
      <c r="B34" s="9" t="s">
        <v>167</v>
      </c>
      <c r="C34" s="18" t="s">
        <v>620</v>
      </c>
      <c r="D34" s="9" t="s">
        <v>32</v>
      </c>
      <c r="E34" s="18" t="s">
        <v>335</v>
      </c>
      <c r="F34" s="18" t="s">
        <v>335</v>
      </c>
      <c r="G34" s="9" t="s">
        <v>20</v>
      </c>
      <c r="H34" s="9" t="s">
        <v>70</v>
      </c>
      <c r="I34" s="106">
        <v>200000</v>
      </c>
      <c r="J34" s="106">
        <v>200000</v>
      </c>
      <c r="K34" s="12">
        <v>0</v>
      </c>
      <c r="L34" s="95" t="s">
        <v>23</v>
      </c>
      <c r="M34" s="95" t="s">
        <v>93</v>
      </c>
      <c r="N34" s="9" t="s">
        <v>1047</v>
      </c>
      <c r="O34" s="102" t="s">
        <v>800</v>
      </c>
      <c r="P34" s="102" t="s">
        <v>838</v>
      </c>
      <c r="Q34" s="102" t="s">
        <v>802</v>
      </c>
      <c r="R34" s="102" t="s">
        <v>802</v>
      </c>
      <c r="S34" s="102" t="s">
        <v>331</v>
      </c>
      <c r="T34" s="101" t="s">
        <v>179</v>
      </c>
      <c r="U34" s="117">
        <v>57</v>
      </c>
      <c r="V34" s="110"/>
    </row>
    <row r="35" spans="1:22" s="104" customFormat="1" ht="76.5" thickTop="1" thickBot="1" x14ac:dyDescent="0.3">
      <c r="A35" s="287" t="s">
        <v>166</v>
      </c>
      <c r="B35" s="9" t="s">
        <v>167</v>
      </c>
      <c r="C35" s="18" t="s">
        <v>336</v>
      </c>
      <c r="D35" s="9" t="s">
        <v>32</v>
      </c>
      <c r="E35" s="18" t="s">
        <v>337</v>
      </c>
      <c r="F35" s="18" t="s">
        <v>338</v>
      </c>
      <c r="G35" s="9" t="s">
        <v>20</v>
      </c>
      <c r="H35" s="9" t="s">
        <v>70</v>
      </c>
      <c r="I35" s="106">
        <v>600000</v>
      </c>
      <c r="J35" s="106">
        <v>800000</v>
      </c>
      <c r="K35" s="12">
        <v>0</v>
      </c>
      <c r="L35" s="95" t="s">
        <v>23</v>
      </c>
      <c r="M35" s="95" t="s">
        <v>93</v>
      </c>
      <c r="N35" s="9" t="s">
        <v>296</v>
      </c>
      <c r="O35" s="102" t="s">
        <v>800</v>
      </c>
      <c r="P35" s="102" t="s">
        <v>848</v>
      </c>
      <c r="Q35" s="102" t="s">
        <v>802</v>
      </c>
      <c r="R35" s="102" t="s">
        <v>802</v>
      </c>
      <c r="S35" s="102" t="s">
        <v>339</v>
      </c>
      <c r="T35" s="101" t="s">
        <v>179</v>
      </c>
      <c r="U35" s="117">
        <v>58</v>
      </c>
      <c r="V35" s="110"/>
    </row>
    <row r="36" spans="1:22" s="104" customFormat="1" ht="76.5" thickTop="1" thickBot="1" x14ac:dyDescent="0.3">
      <c r="A36" s="287" t="s">
        <v>166</v>
      </c>
      <c r="B36" s="9" t="s">
        <v>167</v>
      </c>
      <c r="C36" s="18" t="s">
        <v>660</v>
      </c>
      <c r="D36" s="9" t="s">
        <v>32</v>
      </c>
      <c r="E36" s="18" t="s">
        <v>616</v>
      </c>
      <c r="F36" s="18" t="s">
        <v>616</v>
      </c>
      <c r="G36" s="9" t="s">
        <v>20</v>
      </c>
      <c r="H36" s="9" t="s">
        <v>70</v>
      </c>
      <c r="I36" s="106">
        <v>2000000</v>
      </c>
      <c r="J36" s="106">
        <v>3000000</v>
      </c>
      <c r="K36" s="106">
        <v>2203277.62</v>
      </c>
      <c r="L36" s="95" t="s">
        <v>23</v>
      </c>
      <c r="M36" s="95" t="s">
        <v>93</v>
      </c>
      <c r="N36" s="9" t="s">
        <v>632</v>
      </c>
      <c r="O36" s="102" t="s">
        <v>800</v>
      </c>
      <c r="P36" s="102" t="s">
        <v>849</v>
      </c>
      <c r="Q36" s="102" t="s">
        <v>802</v>
      </c>
      <c r="R36" s="102" t="s">
        <v>802</v>
      </c>
      <c r="S36" s="102" t="s">
        <v>350</v>
      </c>
      <c r="T36" s="101" t="s">
        <v>179</v>
      </c>
      <c r="U36" s="117">
        <v>59</v>
      </c>
      <c r="V36" s="110"/>
    </row>
    <row r="37" spans="1:22" s="15" customFormat="1" ht="76.5" hidden="1" thickTop="1" thickBot="1" x14ac:dyDescent="0.3">
      <c r="A37" s="287" t="s">
        <v>166</v>
      </c>
      <c r="B37" s="9" t="s">
        <v>167</v>
      </c>
      <c r="C37" s="9" t="s">
        <v>343</v>
      </c>
      <c r="D37" s="17" t="s">
        <v>344</v>
      </c>
      <c r="E37" s="9" t="s">
        <v>345</v>
      </c>
      <c r="F37" s="9" t="s">
        <v>346</v>
      </c>
      <c r="G37" s="9" t="s">
        <v>347</v>
      </c>
      <c r="H37" s="9" t="s">
        <v>348</v>
      </c>
      <c r="I37" s="22">
        <v>7771500</v>
      </c>
      <c r="J37" s="22"/>
      <c r="K37" s="22"/>
      <c r="L37" s="33" t="s">
        <v>23</v>
      </c>
      <c r="M37" s="33" t="s">
        <v>93</v>
      </c>
      <c r="N37" s="9" t="s">
        <v>349</v>
      </c>
      <c r="O37" s="85"/>
      <c r="P37" s="85"/>
      <c r="Q37" s="85"/>
      <c r="R37" s="85"/>
      <c r="S37" s="9" t="s">
        <v>350</v>
      </c>
      <c r="T37" s="66" t="s">
        <v>179</v>
      </c>
      <c r="U37" s="116">
        <v>64</v>
      </c>
      <c r="V37" s="10"/>
    </row>
    <row r="38" spans="1:22" s="15" customFormat="1" ht="106.5" thickTop="1" thickBot="1" x14ac:dyDescent="0.3">
      <c r="A38" s="287" t="s">
        <v>166</v>
      </c>
      <c r="B38" s="9" t="s">
        <v>167</v>
      </c>
      <c r="C38" s="102" t="s">
        <v>980</v>
      </c>
      <c r="D38" s="102" t="s">
        <v>991</v>
      </c>
      <c r="E38" s="102" t="s">
        <v>955</v>
      </c>
      <c r="F38" s="9" t="s">
        <v>355</v>
      </c>
      <c r="G38" s="9" t="s">
        <v>355</v>
      </c>
      <c r="H38" s="10" t="s">
        <v>351</v>
      </c>
      <c r="I38" s="10">
        <v>1663485.12</v>
      </c>
      <c r="J38" s="12">
        <v>259919.55</v>
      </c>
      <c r="K38" s="12">
        <v>827318.16</v>
      </c>
      <c r="L38" s="33" t="s">
        <v>23</v>
      </c>
      <c r="M38" s="33" t="s">
        <v>677</v>
      </c>
      <c r="N38" s="9" t="s">
        <v>32</v>
      </c>
      <c r="O38" s="9" t="s">
        <v>32</v>
      </c>
      <c r="P38" s="9" t="s">
        <v>32</v>
      </c>
      <c r="Q38" s="9" t="s">
        <v>32</v>
      </c>
      <c r="R38" s="9" t="s">
        <v>32</v>
      </c>
      <c r="S38" s="9" t="s">
        <v>356</v>
      </c>
      <c r="T38" s="66" t="s">
        <v>179</v>
      </c>
      <c r="U38" s="116">
        <v>60</v>
      </c>
      <c r="V38" s="10"/>
    </row>
    <row r="39" spans="1:22" s="104" customFormat="1" ht="106.5" thickTop="1" thickBot="1" x14ac:dyDescent="0.3">
      <c r="A39" s="287" t="s">
        <v>166</v>
      </c>
      <c r="B39" s="9" t="s">
        <v>167</v>
      </c>
      <c r="C39" s="102" t="s">
        <v>981</v>
      </c>
      <c r="D39" s="102" t="s">
        <v>991</v>
      </c>
      <c r="E39" s="102" t="s">
        <v>956</v>
      </c>
      <c r="F39" s="9" t="s">
        <v>357</v>
      </c>
      <c r="G39" s="9" t="s">
        <v>357</v>
      </c>
      <c r="H39" s="10" t="s">
        <v>351</v>
      </c>
      <c r="I39" s="110">
        <v>831742.56</v>
      </c>
      <c r="J39" s="111">
        <v>129959.78</v>
      </c>
      <c r="K39" s="12">
        <v>0</v>
      </c>
      <c r="L39" s="33" t="s">
        <v>23</v>
      </c>
      <c r="M39" s="33" t="s">
        <v>526</v>
      </c>
      <c r="N39" s="9" t="s">
        <v>737</v>
      </c>
      <c r="O39" s="102" t="s">
        <v>800</v>
      </c>
      <c r="P39" s="102" t="s">
        <v>850</v>
      </c>
      <c r="Q39" s="102" t="s">
        <v>802</v>
      </c>
      <c r="R39" s="102" t="s">
        <v>802</v>
      </c>
      <c r="S39" s="102" t="s">
        <v>356</v>
      </c>
      <c r="T39" s="101" t="s">
        <v>179</v>
      </c>
      <c r="U39" s="117">
        <v>61</v>
      </c>
      <c r="V39" s="110"/>
    </row>
    <row r="40" spans="1:22" s="15" customFormat="1" ht="151.5" thickTop="1" thickBot="1" x14ac:dyDescent="0.3">
      <c r="A40" s="287" t="s">
        <v>166</v>
      </c>
      <c r="B40" s="9" t="s">
        <v>167</v>
      </c>
      <c r="C40" s="9" t="s">
        <v>1025</v>
      </c>
      <c r="D40" s="9" t="s">
        <v>992</v>
      </c>
      <c r="E40" s="9" t="s">
        <v>1026</v>
      </c>
      <c r="F40" s="9" t="s">
        <v>728</v>
      </c>
      <c r="G40" s="9" t="s">
        <v>728</v>
      </c>
      <c r="H40" s="10" t="s">
        <v>353</v>
      </c>
      <c r="I40" s="9">
        <v>1708852.9</v>
      </c>
      <c r="J40" s="20">
        <v>472581</v>
      </c>
      <c r="K40" s="20">
        <v>1553244.3</v>
      </c>
      <c r="L40" s="33" t="s">
        <v>23</v>
      </c>
      <c r="M40" s="33" t="s">
        <v>677</v>
      </c>
      <c r="N40" s="9" t="s">
        <v>32</v>
      </c>
      <c r="O40" s="9" t="s">
        <v>32</v>
      </c>
      <c r="P40" s="9" t="s">
        <v>32</v>
      </c>
      <c r="Q40" s="9" t="s">
        <v>32</v>
      </c>
      <c r="R40" s="9" t="s">
        <v>32</v>
      </c>
      <c r="S40" s="9" t="s">
        <v>352</v>
      </c>
      <c r="T40" s="66" t="s">
        <v>179</v>
      </c>
      <c r="U40" s="116">
        <v>62</v>
      </c>
      <c r="V40" s="10"/>
    </row>
    <row r="41" spans="1:22" s="104" customFormat="1" ht="76.5" thickTop="1" thickBot="1" x14ac:dyDescent="0.3">
      <c r="A41" s="287" t="s">
        <v>166</v>
      </c>
      <c r="B41" s="9" t="s">
        <v>167</v>
      </c>
      <c r="C41" s="9" t="s">
        <v>1027</v>
      </c>
      <c r="D41" s="9" t="s">
        <v>992</v>
      </c>
      <c r="E41" s="9" t="s">
        <v>1028</v>
      </c>
      <c r="F41" s="9" t="s">
        <v>360</v>
      </c>
      <c r="G41" s="9" t="s">
        <v>360</v>
      </c>
      <c r="H41" s="10" t="s">
        <v>351</v>
      </c>
      <c r="I41" s="110">
        <v>1512259.2</v>
      </c>
      <c r="J41" s="111">
        <v>2986290.5</v>
      </c>
      <c r="K41" s="111">
        <v>1252126.83</v>
      </c>
      <c r="L41" s="95" t="s">
        <v>23</v>
      </c>
      <c r="M41" s="95" t="s">
        <v>93</v>
      </c>
      <c r="N41" s="9" t="s">
        <v>729</v>
      </c>
      <c r="O41" s="112" t="s">
        <v>800</v>
      </c>
      <c r="P41" s="112" t="s">
        <v>851</v>
      </c>
      <c r="Q41" s="112" t="s">
        <v>802</v>
      </c>
      <c r="R41" s="112" t="s">
        <v>802</v>
      </c>
      <c r="S41" s="102" t="s">
        <v>354</v>
      </c>
      <c r="T41" s="101" t="s">
        <v>179</v>
      </c>
      <c r="U41" s="117">
        <v>63</v>
      </c>
      <c r="V41" s="110"/>
    </row>
    <row r="42" spans="1:22" s="104" customFormat="1" ht="106.5" thickTop="1" thickBot="1" x14ac:dyDescent="0.3">
      <c r="A42" s="287" t="s">
        <v>166</v>
      </c>
      <c r="B42" s="9" t="s">
        <v>167</v>
      </c>
      <c r="C42" s="9" t="s">
        <v>1029</v>
      </c>
      <c r="D42" s="9" t="s">
        <v>992</v>
      </c>
      <c r="E42" s="9" t="s">
        <v>1030</v>
      </c>
      <c r="F42" s="9" t="s">
        <v>361</v>
      </c>
      <c r="G42" s="9" t="s">
        <v>361</v>
      </c>
      <c r="H42" s="10" t="s">
        <v>351</v>
      </c>
      <c r="I42" s="110">
        <v>146500.10999999999</v>
      </c>
      <c r="J42" s="111">
        <v>1846500.11</v>
      </c>
      <c r="K42" s="111">
        <v>1037444.43</v>
      </c>
      <c r="L42" s="95" t="s">
        <v>23</v>
      </c>
      <c r="M42" s="95" t="s">
        <v>93</v>
      </c>
      <c r="N42" s="9" t="s">
        <v>729</v>
      </c>
      <c r="O42" s="112" t="s">
        <v>800</v>
      </c>
      <c r="P42" s="112" t="s">
        <v>851</v>
      </c>
      <c r="Q42" s="112" t="s">
        <v>802</v>
      </c>
      <c r="R42" s="112" t="s">
        <v>802</v>
      </c>
      <c r="S42" s="102" t="s">
        <v>354</v>
      </c>
      <c r="T42" s="101" t="s">
        <v>179</v>
      </c>
      <c r="U42" s="117">
        <v>64</v>
      </c>
      <c r="V42" s="110"/>
    </row>
    <row r="43" spans="1:22" s="15" customFormat="1" ht="99" customHeight="1" thickTop="1" thickBot="1" x14ac:dyDescent="0.3">
      <c r="A43" s="287" t="s">
        <v>166</v>
      </c>
      <c r="B43" s="9" t="s">
        <v>167</v>
      </c>
      <c r="C43" s="9" t="s">
        <v>1031</v>
      </c>
      <c r="D43" s="9" t="s">
        <v>992</v>
      </c>
      <c r="E43" s="9" t="s">
        <v>1032</v>
      </c>
      <c r="F43" s="9" t="s">
        <v>359</v>
      </c>
      <c r="G43" s="9" t="s">
        <v>359</v>
      </c>
      <c r="H43" s="10" t="s">
        <v>351</v>
      </c>
      <c r="I43" s="10">
        <v>354435.75</v>
      </c>
      <c r="J43" s="19">
        <v>0</v>
      </c>
      <c r="K43" s="19">
        <v>1506269.84</v>
      </c>
      <c r="L43" s="33" t="s">
        <v>23</v>
      </c>
      <c r="M43" s="33" t="s">
        <v>93</v>
      </c>
      <c r="N43" s="9" t="s">
        <v>1048</v>
      </c>
      <c r="O43" s="328" t="s">
        <v>800</v>
      </c>
      <c r="P43" s="328" t="s">
        <v>851</v>
      </c>
      <c r="Q43" s="328" t="s">
        <v>802</v>
      </c>
      <c r="R43" s="328" t="s">
        <v>802</v>
      </c>
      <c r="S43" s="9" t="s">
        <v>354</v>
      </c>
      <c r="T43" s="304" t="s">
        <v>179</v>
      </c>
      <c r="U43" s="116">
        <v>65</v>
      </c>
      <c r="V43" s="10"/>
    </row>
    <row r="44" spans="1:22" s="104" customFormat="1" ht="106.5" thickTop="1" thickBot="1" x14ac:dyDescent="0.3">
      <c r="A44" s="288" t="s">
        <v>166</v>
      </c>
      <c r="B44" s="102" t="s">
        <v>167</v>
      </c>
      <c r="C44" s="102" t="s">
        <v>957</v>
      </c>
      <c r="D44" s="9" t="s">
        <v>992</v>
      </c>
      <c r="E44" s="102" t="s">
        <v>958</v>
      </c>
      <c r="F44" s="102" t="s">
        <v>362</v>
      </c>
      <c r="G44" s="9" t="s">
        <v>362</v>
      </c>
      <c r="H44" s="10" t="s">
        <v>351</v>
      </c>
      <c r="I44" s="107">
        <v>129959.78</v>
      </c>
      <c r="J44" s="107">
        <v>0</v>
      </c>
      <c r="K44" s="12">
        <v>0</v>
      </c>
      <c r="L44" s="95" t="s">
        <v>23</v>
      </c>
      <c r="M44" s="95" t="s">
        <v>93</v>
      </c>
      <c r="N44" s="102" t="s">
        <v>738</v>
      </c>
      <c r="O44" s="112" t="s">
        <v>800</v>
      </c>
      <c r="P44" s="112" t="s">
        <v>852</v>
      </c>
      <c r="Q44" s="112" t="s">
        <v>802</v>
      </c>
      <c r="R44" s="112" t="s">
        <v>802</v>
      </c>
      <c r="S44" s="102" t="s">
        <v>356</v>
      </c>
      <c r="T44" s="101" t="s">
        <v>179</v>
      </c>
      <c r="U44" s="117">
        <v>66</v>
      </c>
      <c r="V44" s="110"/>
    </row>
    <row r="45" spans="1:22" s="15" customFormat="1" ht="76.5" customHeight="1" thickTop="1" thickBot="1" x14ac:dyDescent="0.3">
      <c r="A45" s="287" t="s">
        <v>166</v>
      </c>
      <c r="B45" s="9" t="s">
        <v>167</v>
      </c>
      <c r="C45" s="9" t="s">
        <v>1033</v>
      </c>
      <c r="D45" s="9" t="s">
        <v>992</v>
      </c>
      <c r="E45" s="53" t="s">
        <v>1034</v>
      </c>
      <c r="F45" s="53" t="s">
        <v>699</v>
      </c>
      <c r="G45" s="53" t="s">
        <v>699</v>
      </c>
      <c r="H45" s="54" t="s">
        <v>351</v>
      </c>
      <c r="I45" s="19">
        <v>1814814.72</v>
      </c>
      <c r="J45" s="19">
        <v>347359.46</v>
      </c>
      <c r="K45" s="19">
        <v>1105231.48</v>
      </c>
      <c r="L45" s="33" t="s">
        <v>23</v>
      </c>
      <c r="M45" s="33" t="s">
        <v>677</v>
      </c>
      <c r="N45" s="53" t="s">
        <v>32</v>
      </c>
      <c r="O45" s="9" t="s">
        <v>32</v>
      </c>
      <c r="P45" s="9" t="s">
        <v>32</v>
      </c>
      <c r="Q45" s="9" t="s">
        <v>32</v>
      </c>
      <c r="R45" s="9" t="s">
        <v>32</v>
      </c>
      <c r="S45" s="53" t="s">
        <v>626</v>
      </c>
      <c r="T45" s="55" t="s">
        <v>179</v>
      </c>
      <c r="U45" s="120">
        <v>67</v>
      </c>
      <c r="V45" s="10"/>
    </row>
    <row r="46" spans="1:22" s="15" customFormat="1" ht="151.5" thickTop="1" thickBot="1" x14ac:dyDescent="0.3">
      <c r="A46" s="287" t="s">
        <v>166</v>
      </c>
      <c r="B46" s="9" t="s">
        <v>167</v>
      </c>
      <c r="C46" s="9" t="s">
        <v>1035</v>
      </c>
      <c r="D46" s="9" t="s">
        <v>992</v>
      </c>
      <c r="E46" s="9" t="s">
        <v>1036</v>
      </c>
      <c r="F46" s="9" t="s">
        <v>427</v>
      </c>
      <c r="G46" s="9" t="s">
        <v>427</v>
      </c>
      <c r="H46" s="10" t="s">
        <v>351</v>
      </c>
      <c r="I46" s="22">
        <v>125241.12</v>
      </c>
      <c r="J46" s="22">
        <v>125241.12</v>
      </c>
      <c r="K46" s="22">
        <v>1214587.21</v>
      </c>
      <c r="L46" s="33" t="s">
        <v>23</v>
      </c>
      <c r="M46" s="33" t="s">
        <v>677</v>
      </c>
      <c r="N46" s="53" t="s">
        <v>32</v>
      </c>
      <c r="O46" s="9" t="s">
        <v>32</v>
      </c>
      <c r="P46" s="9" t="s">
        <v>32</v>
      </c>
      <c r="Q46" s="9" t="s">
        <v>32</v>
      </c>
      <c r="R46" s="9" t="s">
        <v>32</v>
      </c>
      <c r="S46" s="9" t="s">
        <v>352</v>
      </c>
      <c r="T46" s="66" t="s">
        <v>179</v>
      </c>
      <c r="U46" s="116">
        <v>68</v>
      </c>
      <c r="V46" s="10"/>
    </row>
    <row r="47" spans="1:22" s="104" customFormat="1" ht="76.5" thickTop="1" thickBot="1" x14ac:dyDescent="0.3">
      <c r="A47" s="287" t="s">
        <v>166</v>
      </c>
      <c r="B47" s="9" t="s">
        <v>167</v>
      </c>
      <c r="C47" s="9" t="s">
        <v>1037</v>
      </c>
      <c r="D47" s="9" t="s">
        <v>992</v>
      </c>
      <c r="E47" s="9" t="s">
        <v>1038</v>
      </c>
      <c r="F47" s="9" t="s">
        <v>363</v>
      </c>
      <c r="G47" s="9" t="s">
        <v>363</v>
      </c>
      <c r="H47" s="10" t="s">
        <v>351</v>
      </c>
      <c r="I47" s="107">
        <v>285927.84000000003</v>
      </c>
      <c r="J47" s="107">
        <v>1649113.59</v>
      </c>
      <c r="K47" s="107">
        <v>3710161.45</v>
      </c>
      <c r="L47" s="33" t="s">
        <v>23</v>
      </c>
      <c r="M47" s="33" t="s">
        <v>982</v>
      </c>
      <c r="N47" s="325" t="s">
        <v>730</v>
      </c>
      <c r="O47" s="112" t="s">
        <v>800</v>
      </c>
      <c r="P47" s="112" t="s">
        <v>853</v>
      </c>
      <c r="Q47" s="112" t="s">
        <v>802</v>
      </c>
      <c r="R47" s="112" t="s">
        <v>802</v>
      </c>
      <c r="S47" s="102" t="s">
        <v>354</v>
      </c>
      <c r="T47" s="101" t="s">
        <v>179</v>
      </c>
      <c r="U47" s="117">
        <v>69</v>
      </c>
      <c r="V47" s="110"/>
    </row>
    <row r="48" spans="1:22" ht="108" customHeight="1" thickTop="1" thickBot="1" x14ac:dyDescent="0.3">
      <c r="A48" s="288" t="s">
        <v>166</v>
      </c>
      <c r="B48" s="102" t="s">
        <v>167</v>
      </c>
      <c r="C48" s="102" t="s">
        <v>959</v>
      </c>
      <c r="D48" s="9" t="s">
        <v>991</v>
      </c>
      <c r="E48" s="102" t="s">
        <v>960</v>
      </c>
      <c r="F48" s="102" t="s">
        <v>358</v>
      </c>
      <c r="G48" s="9" t="s">
        <v>358</v>
      </c>
      <c r="H48" s="10" t="s">
        <v>351</v>
      </c>
      <c r="I48" s="10">
        <v>141784.9</v>
      </c>
      <c r="J48" s="12">
        <v>141784.9</v>
      </c>
      <c r="K48" s="12">
        <v>369356.43</v>
      </c>
      <c r="L48" s="33" t="s">
        <v>23</v>
      </c>
      <c r="M48" s="33" t="s">
        <v>71</v>
      </c>
      <c r="N48" s="102" t="s">
        <v>32</v>
      </c>
      <c r="O48" s="9" t="s">
        <v>32</v>
      </c>
      <c r="P48" s="9" t="s">
        <v>32</v>
      </c>
      <c r="Q48" s="9" t="s">
        <v>32</v>
      </c>
      <c r="R48" s="9" t="s">
        <v>32</v>
      </c>
      <c r="S48" s="9" t="s">
        <v>356</v>
      </c>
      <c r="T48" s="66" t="s">
        <v>179</v>
      </c>
      <c r="U48" s="116">
        <v>70</v>
      </c>
      <c r="V48" s="10"/>
    </row>
    <row r="49" spans="1:22" s="13" customFormat="1" ht="91.5" thickTop="1" thickBot="1" x14ac:dyDescent="0.3">
      <c r="A49" s="287" t="s">
        <v>166</v>
      </c>
      <c r="B49" s="9" t="s">
        <v>167</v>
      </c>
      <c r="C49" s="9" t="s">
        <v>739</v>
      </c>
      <c r="D49" s="9" t="s">
        <v>665</v>
      </c>
      <c r="E49" s="9" t="s">
        <v>666</v>
      </c>
      <c r="F49" s="9" t="s">
        <v>665</v>
      </c>
      <c r="G49" s="9" t="s">
        <v>667</v>
      </c>
      <c r="H49" s="10" t="s">
        <v>351</v>
      </c>
      <c r="I49" s="10">
        <v>867542</v>
      </c>
      <c r="J49" s="10">
        <v>867542</v>
      </c>
      <c r="K49" s="12">
        <v>867541.56</v>
      </c>
      <c r="L49" s="33" t="s">
        <v>23</v>
      </c>
      <c r="M49" s="33" t="s">
        <v>677</v>
      </c>
      <c r="N49" s="9" t="s">
        <v>32</v>
      </c>
      <c r="O49" s="9" t="s">
        <v>32</v>
      </c>
      <c r="P49" s="9" t="s">
        <v>32</v>
      </c>
      <c r="Q49" s="9" t="s">
        <v>32</v>
      </c>
      <c r="R49" s="9" t="s">
        <v>32</v>
      </c>
      <c r="S49" s="48" t="s">
        <v>633</v>
      </c>
      <c r="T49" s="66" t="s">
        <v>179</v>
      </c>
      <c r="U49" s="116">
        <v>71</v>
      </c>
      <c r="V49" s="10"/>
    </row>
    <row r="50" spans="1:22" s="104" customFormat="1" ht="123.75" customHeight="1" thickTop="1" thickBot="1" x14ac:dyDescent="0.3">
      <c r="A50" s="288" t="s">
        <v>173</v>
      </c>
      <c r="B50" s="102" t="s">
        <v>167</v>
      </c>
      <c r="C50" s="292" t="s">
        <v>961</v>
      </c>
      <c r="D50" s="102" t="s">
        <v>32</v>
      </c>
      <c r="E50" s="102" t="s">
        <v>962</v>
      </c>
      <c r="F50" s="292" t="s">
        <v>364</v>
      </c>
      <c r="G50" s="9" t="s">
        <v>20</v>
      </c>
      <c r="H50" s="9" t="s">
        <v>177</v>
      </c>
      <c r="I50" s="107">
        <v>500000</v>
      </c>
      <c r="J50" s="107">
        <v>500000</v>
      </c>
      <c r="K50" s="12">
        <v>0</v>
      </c>
      <c r="L50" s="95" t="s">
        <v>23</v>
      </c>
      <c r="M50" s="95" t="s">
        <v>700</v>
      </c>
      <c r="N50" s="102" t="s">
        <v>1042</v>
      </c>
      <c r="O50" s="102" t="s">
        <v>800</v>
      </c>
      <c r="P50" s="102" t="s">
        <v>854</v>
      </c>
      <c r="Q50" s="102" t="s">
        <v>802</v>
      </c>
      <c r="R50" s="102" t="s">
        <v>802</v>
      </c>
      <c r="S50" s="102" t="s">
        <v>365</v>
      </c>
      <c r="T50" s="101" t="s">
        <v>179</v>
      </c>
      <c r="U50" s="117">
        <v>72</v>
      </c>
      <c r="V50" s="110"/>
    </row>
    <row r="51" spans="1:22" s="15" customFormat="1" ht="130.5" customHeight="1" thickTop="1" thickBot="1" x14ac:dyDescent="0.3">
      <c r="A51" s="287" t="s">
        <v>366</v>
      </c>
      <c r="B51" s="9" t="s">
        <v>167</v>
      </c>
      <c r="C51" s="292" t="s">
        <v>963</v>
      </c>
      <c r="D51" s="9" t="s">
        <v>701</v>
      </c>
      <c r="E51" s="273" t="s">
        <v>741</v>
      </c>
      <c r="F51" s="23" t="s">
        <v>367</v>
      </c>
      <c r="G51" s="9" t="s">
        <v>20</v>
      </c>
      <c r="H51" s="9" t="s">
        <v>177</v>
      </c>
      <c r="I51" s="19">
        <v>11800000</v>
      </c>
      <c r="J51" s="19">
        <v>11800000</v>
      </c>
      <c r="K51" s="19">
        <v>3359464.1</v>
      </c>
      <c r="L51" s="33" t="s">
        <v>23</v>
      </c>
      <c r="M51" s="33" t="s">
        <v>93</v>
      </c>
      <c r="N51" s="273" t="s">
        <v>740</v>
      </c>
      <c r="O51" s="75" t="s">
        <v>807</v>
      </c>
      <c r="P51" s="75" t="s">
        <v>855</v>
      </c>
      <c r="Q51" s="75" t="s">
        <v>856</v>
      </c>
      <c r="R51" s="75" t="s">
        <v>857</v>
      </c>
      <c r="S51" s="9" t="s">
        <v>744</v>
      </c>
      <c r="T51" s="278" t="s">
        <v>179</v>
      </c>
      <c r="U51" s="116">
        <v>73</v>
      </c>
      <c r="V51" s="10"/>
    </row>
    <row r="52" spans="1:22" s="21" customFormat="1" ht="132.75" customHeight="1" thickTop="1" thickBot="1" x14ac:dyDescent="0.3">
      <c r="A52" s="287" t="s">
        <v>173</v>
      </c>
      <c r="B52" s="9" t="s">
        <v>167</v>
      </c>
      <c r="C52" s="9" t="s">
        <v>964</v>
      </c>
      <c r="D52" s="9" t="s">
        <v>32</v>
      </c>
      <c r="E52" s="102" t="s">
        <v>965</v>
      </c>
      <c r="F52" s="9" t="s">
        <v>615</v>
      </c>
      <c r="G52" s="9" t="s">
        <v>20</v>
      </c>
      <c r="H52" s="9" t="s">
        <v>177</v>
      </c>
      <c r="I52" s="19">
        <v>9246000</v>
      </c>
      <c r="J52" s="19">
        <v>13254837.109999999</v>
      </c>
      <c r="K52" s="19">
        <v>13421125.73</v>
      </c>
      <c r="L52" s="33" t="s">
        <v>23</v>
      </c>
      <c r="M52" s="33" t="s">
        <v>535</v>
      </c>
      <c r="N52" s="273" t="s">
        <v>32</v>
      </c>
      <c r="O52" s="9" t="s">
        <v>32</v>
      </c>
      <c r="P52" s="9" t="s">
        <v>32</v>
      </c>
      <c r="Q52" s="9" t="s">
        <v>32</v>
      </c>
      <c r="R52" s="9" t="s">
        <v>32</v>
      </c>
      <c r="S52" s="49" t="s">
        <v>745</v>
      </c>
      <c r="T52" s="66" t="s">
        <v>179</v>
      </c>
      <c r="U52" s="116">
        <v>74</v>
      </c>
      <c r="V52" s="10"/>
    </row>
    <row r="53" spans="1:22" s="15" customFormat="1" ht="102.75" customHeight="1" thickTop="1" thickBot="1" x14ac:dyDescent="0.3">
      <c r="A53" s="287" t="s">
        <v>173</v>
      </c>
      <c r="B53" s="9" t="s">
        <v>167</v>
      </c>
      <c r="C53" s="23" t="s">
        <v>743</v>
      </c>
      <c r="D53" s="9" t="s">
        <v>32</v>
      </c>
      <c r="E53" s="273" t="s">
        <v>966</v>
      </c>
      <c r="F53" s="23" t="s">
        <v>742</v>
      </c>
      <c r="G53" s="9" t="s">
        <v>20</v>
      </c>
      <c r="H53" s="9" t="s">
        <v>177</v>
      </c>
      <c r="I53" s="19">
        <v>11800000</v>
      </c>
      <c r="J53" s="19">
        <v>9291162.8900000006</v>
      </c>
      <c r="K53" s="19">
        <v>1309845.8600000001</v>
      </c>
      <c r="L53" s="33" t="s">
        <v>23</v>
      </c>
      <c r="M53" s="33" t="s">
        <v>93</v>
      </c>
      <c r="N53" s="273" t="s">
        <v>1049</v>
      </c>
      <c r="O53" s="75" t="s">
        <v>807</v>
      </c>
      <c r="P53" s="75" t="s">
        <v>855</v>
      </c>
      <c r="Q53" s="75" t="s">
        <v>858</v>
      </c>
      <c r="R53" s="75" t="s">
        <v>859</v>
      </c>
      <c r="S53" s="9" t="s">
        <v>369</v>
      </c>
      <c r="T53" s="278" t="s">
        <v>179</v>
      </c>
      <c r="U53" s="116">
        <v>75</v>
      </c>
      <c r="V53" s="10"/>
    </row>
    <row r="54" spans="1:22" s="21" customFormat="1" ht="93" customHeight="1" thickTop="1" thickBot="1" x14ac:dyDescent="0.3">
      <c r="A54" s="287" t="s">
        <v>173</v>
      </c>
      <c r="B54" s="9" t="s">
        <v>167</v>
      </c>
      <c r="C54" s="23" t="s">
        <v>967</v>
      </c>
      <c r="D54" s="9" t="s">
        <v>32</v>
      </c>
      <c r="E54" s="273" t="s">
        <v>968</v>
      </c>
      <c r="F54" s="23" t="s">
        <v>746</v>
      </c>
      <c r="G54" s="9" t="s">
        <v>20</v>
      </c>
      <c r="H54" s="9" t="s">
        <v>177</v>
      </c>
      <c r="I54" s="107">
        <v>11800000</v>
      </c>
      <c r="J54" s="107">
        <v>11300000</v>
      </c>
      <c r="K54" s="107">
        <v>1696</v>
      </c>
      <c r="L54" s="95" t="s">
        <v>23</v>
      </c>
      <c r="M54" s="95" t="s">
        <v>93</v>
      </c>
      <c r="N54" s="273" t="s">
        <v>1049</v>
      </c>
      <c r="O54" s="113" t="s">
        <v>807</v>
      </c>
      <c r="P54" s="113" t="s">
        <v>855</v>
      </c>
      <c r="Q54" s="113" t="s">
        <v>858</v>
      </c>
      <c r="R54" s="113" t="s">
        <v>859</v>
      </c>
      <c r="S54" s="102" t="s">
        <v>369</v>
      </c>
      <c r="T54" s="101" t="s">
        <v>179</v>
      </c>
      <c r="U54" s="117">
        <v>76</v>
      </c>
      <c r="V54" s="259"/>
    </row>
    <row r="55" spans="1:22" s="21" customFormat="1" ht="115.5" hidden="1" customHeight="1" thickTop="1" thickBot="1" x14ac:dyDescent="0.3">
      <c r="A55" s="287" t="s">
        <v>173</v>
      </c>
      <c r="B55" s="9" t="s">
        <v>167</v>
      </c>
      <c r="C55" s="23" t="s">
        <v>639</v>
      </c>
      <c r="D55" s="9" t="s">
        <v>398</v>
      </c>
      <c r="E55" s="23" t="s">
        <v>640</v>
      </c>
      <c r="F55" s="23" t="s">
        <v>641</v>
      </c>
      <c r="G55" s="9" t="s">
        <v>20</v>
      </c>
      <c r="H55" s="9" t="s">
        <v>177</v>
      </c>
      <c r="I55" s="265">
        <v>15000000</v>
      </c>
      <c r="J55" s="265"/>
      <c r="K55" s="265"/>
      <c r="L55" s="257" t="s">
        <v>23</v>
      </c>
      <c r="M55" s="257" t="s">
        <v>93</v>
      </c>
      <c r="N55" s="273" t="s">
        <v>1049</v>
      </c>
      <c r="O55" s="264" t="s">
        <v>807</v>
      </c>
      <c r="P55" s="264" t="s">
        <v>855</v>
      </c>
      <c r="Q55" s="266"/>
      <c r="R55" s="266"/>
      <c r="S55" s="267" t="s">
        <v>381</v>
      </c>
      <c r="T55" s="260" t="s">
        <v>179</v>
      </c>
      <c r="U55" s="261">
        <v>79</v>
      </c>
      <c r="V55" s="259"/>
    </row>
    <row r="56" spans="1:22" s="21" customFormat="1" ht="81" hidden="1" customHeight="1" thickTop="1" thickBot="1" x14ac:dyDescent="0.3">
      <c r="A56" s="287" t="s">
        <v>173</v>
      </c>
      <c r="B56" s="9" t="s">
        <v>167</v>
      </c>
      <c r="C56" s="23" t="s">
        <v>661</v>
      </c>
      <c r="D56" s="274" t="s">
        <v>398</v>
      </c>
      <c r="E56" s="23" t="s">
        <v>646</v>
      </c>
      <c r="F56" s="23" t="s">
        <v>645</v>
      </c>
      <c r="G56" s="9" t="s">
        <v>20</v>
      </c>
      <c r="H56" s="9" t="s">
        <v>177</v>
      </c>
      <c r="I56" s="265">
        <v>10000000</v>
      </c>
      <c r="J56" s="265"/>
      <c r="K56" s="265"/>
      <c r="L56" s="257" t="s">
        <v>23</v>
      </c>
      <c r="M56" s="257" t="s">
        <v>93</v>
      </c>
      <c r="N56" s="273" t="s">
        <v>1049</v>
      </c>
      <c r="O56" s="264" t="s">
        <v>807</v>
      </c>
      <c r="P56" s="264" t="s">
        <v>855</v>
      </c>
      <c r="Q56" s="266"/>
      <c r="R56" s="266"/>
      <c r="S56" s="267" t="s">
        <v>647</v>
      </c>
      <c r="T56" s="260" t="s">
        <v>179</v>
      </c>
      <c r="U56" s="261">
        <v>80</v>
      </c>
      <c r="V56" s="259"/>
    </row>
    <row r="57" spans="1:22" s="21" customFormat="1" ht="90.75" hidden="1" customHeight="1" thickTop="1" thickBot="1" x14ac:dyDescent="0.3">
      <c r="A57" s="287" t="s">
        <v>173</v>
      </c>
      <c r="B57" s="9" t="s">
        <v>167</v>
      </c>
      <c r="C57" s="23" t="s">
        <v>642</v>
      </c>
      <c r="D57" s="274" t="s">
        <v>398</v>
      </c>
      <c r="E57" s="23" t="s">
        <v>643</v>
      </c>
      <c r="F57" s="23" t="s">
        <v>644</v>
      </c>
      <c r="G57" s="9" t="s">
        <v>20</v>
      </c>
      <c r="H57" s="9" t="s">
        <v>177</v>
      </c>
      <c r="I57" s="265">
        <v>10000000</v>
      </c>
      <c r="J57" s="265"/>
      <c r="K57" s="265"/>
      <c r="L57" s="257" t="s">
        <v>23</v>
      </c>
      <c r="M57" s="257" t="s">
        <v>93</v>
      </c>
      <c r="N57" s="273" t="s">
        <v>1049</v>
      </c>
      <c r="O57" s="264" t="s">
        <v>807</v>
      </c>
      <c r="P57" s="264" t="s">
        <v>855</v>
      </c>
      <c r="Q57" s="266"/>
      <c r="R57" s="266"/>
      <c r="S57" s="267" t="s">
        <v>647</v>
      </c>
      <c r="T57" s="260" t="s">
        <v>179</v>
      </c>
      <c r="U57" s="261">
        <v>81</v>
      </c>
      <c r="V57" s="259"/>
    </row>
    <row r="58" spans="1:22" s="15" customFormat="1" ht="99" customHeight="1" thickTop="1" thickBot="1" x14ac:dyDescent="0.3">
      <c r="A58" s="287" t="s">
        <v>173</v>
      </c>
      <c r="B58" s="9" t="s">
        <v>167</v>
      </c>
      <c r="C58" s="23" t="s">
        <v>969</v>
      </c>
      <c r="D58" s="274" t="s">
        <v>398</v>
      </c>
      <c r="E58" s="23" t="s">
        <v>748</v>
      </c>
      <c r="F58" s="23" t="s">
        <v>747</v>
      </c>
      <c r="G58" s="9" t="s">
        <v>20</v>
      </c>
      <c r="H58" s="9" t="s">
        <v>177</v>
      </c>
      <c r="I58" s="19">
        <v>11800000</v>
      </c>
      <c r="J58" s="19">
        <v>11800000</v>
      </c>
      <c r="K58" s="19" t="s">
        <v>943</v>
      </c>
      <c r="L58" s="33" t="s">
        <v>23</v>
      </c>
      <c r="M58" s="33" t="s">
        <v>93</v>
      </c>
      <c r="N58" s="273" t="s">
        <v>1049</v>
      </c>
      <c r="O58" s="75" t="s">
        <v>807</v>
      </c>
      <c r="P58" s="75" t="s">
        <v>855</v>
      </c>
      <c r="Q58" s="75" t="s">
        <v>860</v>
      </c>
      <c r="R58" s="75" t="s">
        <v>861</v>
      </c>
      <c r="S58" s="9" t="s">
        <v>369</v>
      </c>
      <c r="T58" s="278" t="s">
        <v>179</v>
      </c>
      <c r="U58" s="116">
        <v>77</v>
      </c>
      <c r="V58" s="10"/>
    </row>
    <row r="59" spans="1:22" s="15" customFormat="1" ht="115.5" customHeight="1" thickTop="1" thickBot="1" x14ac:dyDescent="0.3">
      <c r="A59" s="287" t="s">
        <v>173</v>
      </c>
      <c r="B59" s="9" t="s">
        <v>167</v>
      </c>
      <c r="C59" s="23" t="s">
        <v>993</v>
      </c>
      <c r="D59" s="274" t="s">
        <v>398</v>
      </c>
      <c r="E59" s="33" t="s">
        <v>1039</v>
      </c>
      <c r="F59" s="23" t="s">
        <v>1040</v>
      </c>
      <c r="G59" s="9" t="s">
        <v>20</v>
      </c>
      <c r="H59" s="9" t="s">
        <v>177</v>
      </c>
      <c r="I59" s="19">
        <v>11800000</v>
      </c>
      <c r="J59" s="19">
        <v>9428286.3100000005</v>
      </c>
      <c r="K59" s="19">
        <v>2028459.37</v>
      </c>
      <c r="L59" s="33" t="s">
        <v>23</v>
      </c>
      <c r="M59" s="33" t="s">
        <v>93</v>
      </c>
      <c r="N59" s="33" t="s">
        <v>1050</v>
      </c>
      <c r="O59" s="75" t="s">
        <v>807</v>
      </c>
      <c r="P59" s="75" t="s">
        <v>862</v>
      </c>
      <c r="Q59" s="75" t="s">
        <v>858</v>
      </c>
      <c r="R59" s="75" t="s">
        <v>859</v>
      </c>
      <c r="S59" s="9" t="s">
        <v>369</v>
      </c>
      <c r="T59" s="278" t="s">
        <v>179</v>
      </c>
      <c r="U59" s="116">
        <v>78</v>
      </c>
      <c r="V59" s="10"/>
    </row>
    <row r="60" spans="1:22" s="15" customFormat="1" ht="114" customHeight="1" thickTop="1" thickBot="1" x14ac:dyDescent="0.3">
      <c r="A60" s="287" t="s">
        <v>173</v>
      </c>
      <c r="B60" s="9" t="s">
        <v>167</v>
      </c>
      <c r="C60" s="23" t="s">
        <v>970</v>
      </c>
      <c r="D60" s="274" t="s">
        <v>398</v>
      </c>
      <c r="E60" s="33" t="s">
        <v>971</v>
      </c>
      <c r="F60" s="23" t="s">
        <v>749</v>
      </c>
      <c r="G60" s="9" t="s">
        <v>20</v>
      </c>
      <c r="H60" s="9" t="s">
        <v>177</v>
      </c>
      <c r="I60" s="19">
        <v>11800000</v>
      </c>
      <c r="J60" s="19">
        <v>11300000</v>
      </c>
      <c r="K60" s="19">
        <v>1061654.29</v>
      </c>
      <c r="L60" s="33" t="s">
        <v>23</v>
      </c>
      <c r="M60" s="33" t="s">
        <v>93</v>
      </c>
      <c r="N60" s="33" t="s">
        <v>1051</v>
      </c>
      <c r="O60" s="75" t="s">
        <v>807</v>
      </c>
      <c r="P60" s="75" t="s">
        <v>855</v>
      </c>
      <c r="Q60" s="75" t="s">
        <v>863</v>
      </c>
      <c r="R60" s="75" t="s">
        <v>861</v>
      </c>
      <c r="S60" s="9" t="s">
        <v>369</v>
      </c>
      <c r="T60" s="278" t="s">
        <v>179</v>
      </c>
      <c r="U60" s="116">
        <v>79</v>
      </c>
      <c r="V60" s="10"/>
    </row>
    <row r="61" spans="1:22" s="104" customFormat="1" ht="89.25" customHeight="1" thickTop="1" thickBot="1" x14ac:dyDescent="0.3">
      <c r="A61" s="287" t="s">
        <v>173</v>
      </c>
      <c r="B61" s="9" t="s">
        <v>167</v>
      </c>
      <c r="C61" s="18" t="s">
        <v>972</v>
      </c>
      <c r="D61" s="9" t="s">
        <v>421</v>
      </c>
      <c r="E61" s="18" t="s">
        <v>422</v>
      </c>
      <c r="F61" s="18" t="s">
        <v>423</v>
      </c>
      <c r="G61" s="9" t="s">
        <v>20</v>
      </c>
      <c r="H61" s="9" t="s">
        <v>70</v>
      </c>
      <c r="I61" s="114">
        <v>3000000</v>
      </c>
      <c r="J61" s="114">
        <v>3000000</v>
      </c>
      <c r="K61" s="12">
        <v>0</v>
      </c>
      <c r="L61" s="95" t="s">
        <v>23</v>
      </c>
      <c r="M61" s="95" t="s">
        <v>93</v>
      </c>
      <c r="N61" s="33" t="s">
        <v>1052</v>
      </c>
      <c r="O61" s="113" t="s">
        <v>800</v>
      </c>
      <c r="P61" s="113" t="s">
        <v>864</v>
      </c>
      <c r="Q61" s="113" t="s">
        <v>802</v>
      </c>
      <c r="R61" s="113" t="s">
        <v>802</v>
      </c>
      <c r="S61" s="102" t="s">
        <v>420</v>
      </c>
      <c r="T61" s="101" t="s">
        <v>179</v>
      </c>
      <c r="U61" s="117">
        <v>80</v>
      </c>
      <c r="V61" s="110"/>
    </row>
    <row r="62" spans="1:22" ht="114.75" customHeight="1" thickTop="1" thickBot="1" x14ac:dyDescent="0.3">
      <c r="A62" s="287" t="s">
        <v>173</v>
      </c>
      <c r="B62" s="9" t="s">
        <v>167</v>
      </c>
      <c r="C62" s="18" t="s">
        <v>994</v>
      </c>
      <c r="D62" s="9" t="s">
        <v>663</v>
      </c>
      <c r="E62" s="18" t="s">
        <v>995</v>
      </c>
      <c r="F62" s="18" t="s">
        <v>614</v>
      </c>
      <c r="G62" s="9" t="s">
        <v>623</v>
      </c>
      <c r="H62" s="9" t="s">
        <v>177</v>
      </c>
      <c r="I62" s="76">
        <v>2500000</v>
      </c>
      <c r="J62" s="76">
        <v>2000000</v>
      </c>
      <c r="K62" s="76">
        <v>2554325.7400000002</v>
      </c>
      <c r="L62" s="33" t="s">
        <v>23</v>
      </c>
      <c r="M62" s="33" t="s">
        <v>526</v>
      </c>
      <c r="N62" s="33" t="s">
        <v>32</v>
      </c>
      <c r="O62" s="9" t="s">
        <v>32</v>
      </c>
      <c r="P62" s="9" t="s">
        <v>32</v>
      </c>
      <c r="Q62" s="9" t="s">
        <v>32</v>
      </c>
      <c r="R62" s="9" t="s">
        <v>32</v>
      </c>
      <c r="S62" s="9" t="s">
        <v>420</v>
      </c>
      <c r="T62" s="66" t="s">
        <v>179</v>
      </c>
      <c r="U62" s="116">
        <v>81</v>
      </c>
      <c r="V62" s="10"/>
    </row>
    <row r="63" spans="1:22" s="104" customFormat="1" ht="117.75" customHeight="1" thickTop="1" thickBot="1" x14ac:dyDescent="0.3">
      <c r="A63" s="288" t="s">
        <v>181</v>
      </c>
      <c r="B63" s="102" t="s">
        <v>167</v>
      </c>
      <c r="C63" s="105" t="s">
        <v>385</v>
      </c>
      <c r="D63" s="102" t="s">
        <v>398</v>
      </c>
      <c r="E63" s="102" t="s">
        <v>973</v>
      </c>
      <c r="F63" s="105" t="s">
        <v>386</v>
      </c>
      <c r="G63" s="9" t="s">
        <v>20</v>
      </c>
      <c r="H63" s="9" t="s">
        <v>177</v>
      </c>
      <c r="I63" s="107">
        <v>500000</v>
      </c>
      <c r="J63" s="107">
        <v>320000</v>
      </c>
      <c r="K63" s="12">
        <v>0</v>
      </c>
      <c r="L63" s="95" t="s">
        <v>23</v>
      </c>
      <c r="M63" s="95" t="s">
        <v>93</v>
      </c>
      <c r="N63" s="102" t="s">
        <v>1042</v>
      </c>
      <c r="O63" s="102" t="s">
        <v>800</v>
      </c>
      <c r="P63" s="102" t="s">
        <v>854</v>
      </c>
      <c r="Q63" s="113" t="s">
        <v>802</v>
      </c>
      <c r="R63" s="113" t="s">
        <v>802</v>
      </c>
      <c r="S63" s="102" t="s">
        <v>365</v>
      </c>
      <c r="T63" s="101" t="s">
        <v>179</v>
      </c>
      <c r="U63" s="117">
        <v>82</v>
      </c>
      <c r="V63" s="110"/>
    </row>
    <row r="64" spans="1:22" s="104" customFormat="1" ht="106.5" thickTop="1" thickBot="1" x14ac:dyDescent="0.3">
      <c r="A64" s="288" t="s">
        <v>181</v>
      </c>
      <c r="B64" s="102" t="s">
        <v>167</v>
      </c>
      <c r="C64" s="105" t="s">
        <v>387</v>
      </c>
      <c r="D64" s="102" t="s">
        <v>398</v>
      </c>
      <c r="E64" s="102" t="s">
        <v>973</v>
      </c>
      <c r="F64" s="105" t="s">
        <v>388</v>
      </c>
      <c r="G64" s="9" t="s">
        <v>20</v>
      </c>
      <c r="H64" s="9" t="s">
        <v>177</v>
      </c>
      <c r="I64" s="107">
        <v>500000</v>
      </c>
      <c r="J64" s="107">
        <v>380000</v>
      </c>
      <c r="K64" s="12">
        <v>0</v>
      </c>
      <c r="L64" s="95" t="s">
        <v>23</v>
      </c>
      <c r="M64" s="95" t="s">
        <v>93</v>
      </c>
      <c r="N64" s="102" t="s">
        <v>1042</v>
      </c>
      <c r="O64" s="102" t="s">
        <v>800</v>
      </c>
      <c r="P64" s="102" t="s">
        <v>854</v>
      </c>
      <c r="Q64" s="113" t="s">
        <v>802</v>
      </c>
      <c r="R64" s="113" t="s">
        <v>802</v>
      </c>
      <c r="S64" s="102" t="s">
        <v>365</v>
      </c>
      <c r="T64" s="101" t="s">
        <v>179</v>
      </c>
      <c r="U64" s="117">
        <v>83</v>
      </c>
      <c r="V64" s="110"/>
    </row>
    <row r="65" spans="1:22" s="104" customFormat="1" ht="108.75" customHeight="1" thickTop="1" thickBot="1" x14ac:dyDescent="0.3">
      <c r="A65" s="288" t="s">
        <v>181</v>
      </c>
      <c r="B65" s="102" t="s">
        <v>167</v>
      </c>
      <c r="C65" s="105" t="s">
        <v>389</v>
      </c>
      <c r="D65" s="102" t="s">
        <v>664</v>
      </c>
      <c r="E65" s="102" t="s">
        <v>973</v>
      </c>
      <c r="F65" s="105" t="s">
        <v>390</v>
      </c>
      <c r="G65" s="9" t="s">
        <v>20</v>
      </c>
      <c r="H65" s="9" t="s">
        <v>177</v>
      </c>
      <c r="I65" s="107">
        <v>800000</v>
      </c>
      <c r="J65" s="107">
        <v>800000</v>
      </c>
      <c r="K65" s="12">
        <v>0</v>
      </c>
      <c r="L65" s="95" t="s">
        <v>23</v>
      </c>
      <c r="M65" s="95" t="s">
        <v>93</v>
      </c>
      <c r="N65" s="102" t="s">
        <v>1042</v>
      </c>
      <c r="O65" s="102" t="s">
        <v>800</v>
      </c>
      <c r="P65" s="102" t="s">
        <v>854</v>
      </c>
      <c r="Q65" s="113" t="s">
        <v>802</v>
      </c>
      <c r="R65" s="113" t="s">
        <v>802</v>
      </c>
      <c r="S65" s="102" t="s">
        <v>365</v>
      </c>
      <c r="T65" s="101" t="s">
        <v>179</v>
      </c>
      <c r="U65" s="117">
        <v>84</v>
      </c>
      <c r="V65" s="110"/>
    </row>
    <row r="66" spans="1:22" s="104" customFormat="1" ht="85.5" customHeight="1" thickTop="1" thickBot="1" x14ac:dyDescent="0.3">
      <c r="A66" s="288" t="s">
        <v>181</v>
      </c>
      <c r="B66" s="102" t="s">
        <v>167</v>
      </c>
      <c r="C66" s="292" t="s">
        <v>402</v>
      </c>
      <c r="D66" s="102" t="s">
        <v>663</v>
      </c>
      <c r="E66" s="102" t="s">
        <v>973</v>
      </c>
      <c r="F66" s="292" t="s">
        <v>403</v>
      </c>
      <c r="G66" s="9" t="s">
        <v>20</v>
      </c>
      <c r="H66" s="9" t="s">
        <v>177</v>
      </c>
      <c r="I66" s="107">
        <v>500000</v>
      </c>
      <c r="J66" s="107">
        <v>500000</v>
      </c>
      <c r="K66" s="12">
        <v>0</v>
      </c>
      <c r="L66" s="95" t="s">
        <v>23</v>
      </c>
      <c r="M66" s="95" t="s">
        <v>93</v>
      </c>
      <c r="N66" s="102" t="s">
        <v>1042</v>
      </c>
      <c r="O66" s="102" t="s">
        <v>800</v>
      </c>
      <c r="P66" s="102" t="s">
        <v>854</v>
      </c>
      <c r="Q66" s="113" t="s">
        <v>802</v>
      </c>
      <c r="R66" s="113" t="s">
        <v>802</v>
      </c>
      <c r="S66" s="102" t="s">
        <v>365</v>
      </c>
      <c r="T66" s="101" t="s">
        <v>179</v>
      </c>
      <c r="U66" s="117">
        <v>85</v>
      </c>
      <c r="V66" s="110"/>
    </row>
    <row r="67" spans="1:22" s="104" customFormat="1" ht="93" customHeight="1" thickTop="1" thickBot="1" x14ac:dyDescent="0.3">
      <c r="A67" s="288" t="s">
        <v>340</v>
      </c>
      <c r="B67" s="102" t="s">
        <v>167</v>
      </c>
      <c r="C67" s="102" t="s">
        <v>413</v>
      </c>
      <c r="D67" s="102" t="s">
        <v>662</v>
      </c>
      <c r="E67" s="102" t="s">
        <v>974</v>
      </c>
      <c r="F67" s="102" t="s">
        <v>414</v>
      </c>
      <c r="G67" s="9" t="s">
        <v>295</v>
      </c>
      <c r="H67" s="9" t="s">
        <v>70</v>
      </c>
      <c r="I67" s="103">
        <v>300000</v>
      </c>
      <c r="J67" s="103">
        <v>455000</v>
      </c>
      <c r="K67" s="103">
        <v>304790</v>
      </c>
      <c r="L67" s="95" t="s">
        <v>23</v>
      </c>
      <c r="M67" s="95" t="s">
        <v>93</v>
      </c>
      <c r="N67" s="102" t="s">
        <v>415</v>
      </c>
      <c r="O67" s="102" t="s">
        <v>800</v>
      </c>
      <c r="P67" s="102" t="s">
        <v>865</v>
      </c>
      <c r="Q67" s="113" t="s">
        <v>802</v>
      </c>
      <c r="R67" s="113" t="s">
        <v>802</v>
      </c>
      <c r="S67" s="102" t="s">
        <v>416</v>
      </c>
      <c r="T67" s="101" t="s">
        <v>179</v>
      </c>
      <c r="U67" s="117">
        <v>86</v>
      </c>
      <c r="V67" s="110"/>
    </row>
    <row r="68" spans="1:22" s="104" customFormat="1" ht="76.5" thickTop="1" thickBot="1" x14ac:dyDescent="0.3">
      <c r="A68" s="288" t="s">
        <v>340</v>
      </c>
      <c r="B68" s="102" t="s">
        <v>167</v>
      </c>
      <c r="C68" s="102" t="s">
        <v>975</v>
      </c>
      <c r="D68" s="102" t="s">
        <v>398</v>
      </c>
      <c r="E68" s="102" t="s">
        <v>976</v>
      </c>
      <c r="F68" s="102" t="s">
        <v>613</v>
      </c>
      <c r="G68" s="9" t="s">
        <v>295</v>
      </c>
      <c r="H68" s="9" t="s">
        <v>70</v>
      </c>
      <c r="I68" s="103">
        <v>150000</v>
      </c>
      <c r="J68" s="103">
        <v>250000</v>
      </c>
      <c r="K68" s="103">
        <v>145500</v>
      </c>
      <c r="L68" s="95" t="s">
        <v>23</v>
      </c>
      <c r="M68" s="95" t="s">
        <v>93</v>
      </c>
      <c r="N68" s="102" t="s">
        <v>1053</v>
      </c>
      <c r="O68" s="102" t="s">
        <v>800</v>
      </c>
      <c r="P68" s="102" t="s">
        <v>634</v>
      </c>
      <c r="Q68" s="113" t="s">
        <v>802</v>
      </c>
      <c r="R68" s="113" t="s">
        <v>802</v>
      </c>
      <c r="S68" s="102" t="s">
        <v>420</v>
      </c>
      <c r="T68" s="101" t="s">
        <v>179</v>
      </c>
      <c r="U68" s="117">
        <v>87</v>
      </c>
      <c r="V68" s="110"/>
    </row>
    <row r="69" spans="1:22" s="104" customFormat="1" ht="121.5" customHeight="1" thickTop="1" thickBot="1" x14ac:dyDescent="0.3">
      <c r="A69" s="287" t="s">
        <v>340</v>
      </c>
      <c r="B69" s="9" t="s">
        <v>167</v>
      </c>
      <c r="C69" s="9" t="s">
        <v>417</v>
      </c>
      <c r="D69" s="9" t="s">
        <v>663</v>
      </c>
      <c r="E69" s="102" t="s">
        <v>996</v>
      </c>
      <c r="F69" s="9" t="s">
        <v>341</v>
      </c>
      <c r="G69" s="272" t="s">
        <v>295</v>
      </c>
      <c r="H69" s="9" t="s">
        <v>70</v>
      </c>
      <c r="I69" s="103">
        <v>225000</v>
      </c>
      <c r="J69" s="103">
        <v>325000</v>
      </c>
      <c r="K69" s="103">
        <v>393062.65</v>
      </c>
      <c r="L69" s="95" t="s">
        <v>23</v>
      </c>
      <c r="M69" s="95" t="s">
        <v>526</v>
      </c>
      <c r="N69" s="9" t="s">
        <v>735</v>
      </c>
      <c r="O69" s="102" t="s">
        <v>800</v>
      </c>
      <c r="P69" s="102" t="s">
        <v>735</v>
      </c>
      <c r="Q69" s="113" t="s">
        <v>802</v>
      </c>
      <c r="R69" s="113" t="s">
        <v>802</v>
      </c>
      <c r="S69" s="102" t="s">
        <v>342</v>
      </c>
      <c r="T69" s="101" t="s">
        <v>179</v>
      </c>
      <c r="U69" s="117">
        <v>88</v>
      </c>
      <c r="V69" s="110"/>
    </row>
    <row r="70" spans="1:22" s="104" customFormat="1" ht="91.5" thickTop="1" thickBot="1" x14ac:dyDescent="0.3">
      <c r="A70" s="287" t="s">
        <v>181</v>
      </c>
      <c r="B70" s="9" t="s">
        <v>167</v>
      </c>
      <c r="C70" s="18" t="s">
        <v>702</v>
      </c>
      <c r="D70" s="9" t="s">
        <v>398</v>
      </c>
      <c r="E70" s="9" t="s">
        <v>977</v>
      </c>
      <c r="F70" s="9" t="s">
        <v>617</v>
      </c>
      <c r="G70" s="9" t="s">
        <v>20</v>
      </c>
      <c r="H70" s="10" t="s">
        <v>170</v>
      </c>
      <c r="I70" s="106">
        <v>50000</v>
      </c>
      <c r="J70" s="106">
        <v>47050</v>
      </c>
      <c r="K70" s="12">
        <v>0</v>
      </c>
      <c r="L70" s="95" t="s">
        <v>23</v>
      </c>
      <c r="M70" s="95" t="s">
        <v>526</v>
      </c>
      <c r="N70" s="9" t="s">
        <v>635</v>
      </c>
      <c r="O70" s="102" t="s">
        <v>800</v>
      </c>
      <c r="P70" s="102" t="s">
        <v>635</v>
      </c>
      <c r="Q70" s="113" t="s">
        <v>802</v>
      </c>
      <c r="R70" s="113" t="s">
        <v>802</v>
      </c>
      <c r="S70" s="102" t="s">
        <v>420</v>
      </c>
      <c r="T70" s="101" t="s">
        <v>179</v>
      </c>
      <c r="U70" s="119">
        <v>89</v>
      </c>
      <c r="V70" s="110"/>
    </row>
    <row r="71" spans="1:22" s="104" customFormat="1" ht="106.5" thickTop="1" thickBot="1" x14ac:dyDescent="0.3">
      <c r="A71" s="287" t="s">
        <v>181</v>
      </c>
      <c r="B71" s="9" t="s">
        <v>167</v>
      </c>
      <c r="C71" s="18" t="s">
        <v>424</v>
      </c>
      <c r="D71" s="9" t="s">
        <v>398</v>
      </c>
      <c r="E71" s="18" t="s">
        <v>978</v>
      </c>
      <c r="F71" s="18" t="s">
        <v>425</v>
      </c>
      <c r="G71" s="9" t="s">
        <v>20</v>
      </c>
      <c r="H71" s="9" t="s">
        <v>70</v>
      </c>
      <c r="I71" s="103">
        <v>900000</v>
      </c>
      <c r="J71" s="103" t="s">
        <v>789</v>
      </c>
      <c r="K71" s="103">
        <v>760000</v>
      </c>
      <c r="L71" s="95" t="s">
        <v>23</v>
      </c>
      <c r="M71" s="95" t="s">
        <v>93</v>
      </c>
      <c r="N71" s="325" t="s">
        <v>731</v>
      </c>
      <c r="O71" s="102" t="s">
        <v>800</v>
      </c>
      <c r="P71" s="112" t="s">
        <v>866</v>
      </c>
      <c r="Q71" s="113" t="s">
        <v>802</v>
      </c>
      <c r="R71" s="113" t="s">
        <v>802</v>
      </c>
      <c r="S71" s="102" t="s">
        <v>420</v>
      </c>
      <c r="T71" s="101" t="s">
        <v>179</v>
      </c>
      <c r="U71" s="117">
        <v>90</v>
      </c>
      <c r="V71" s="110"/>
    </row>
    <row r="72" spans="1:22" s="24" customFormat="1" ht="76.5" hidden="1" thickTop="1" thickBot="1" x14ac:dyDescent="0.3">
      <c r="A72" s="66" t="s">
        <v>173</v>
      </c>
      <c r="B72" s="9" t="s">
        <v>167</v>
      </c>
      <c r="C72" s="23" t="s">
        <v>370</v>
      </c>
      <c r="D72" s="9" t="s">
        <v>32</v>
      </c>
      <c r="E72" s="23" t="s">
        <v>371</v>
      </c>
      <c r="F72" s="23" t="s">
        <v>372</v>
      </c>
      <c r="G72" s="9" t="s">
        <v>20</v>
      </c>
      <c r="H72" s="9" t="s">
        <v>177</v>
      </c>
      <c r="I72" s="19">
        <v>600000</v>
      </c>
      <c r="J72" s="19"/>
      <c r="K72" s="19"/>
      <c r="L72" s="19"/>
      <c r="M72" s="19"/>
      <c r="N72" s="9" t="s">
        <v>373</v>
      </c>
      <c r="O72" s="85"/>
      <c r="P72" s="85"/>
      <c r="Q72" s="85"/>
      <c r="R72" s="85"/>
      <c r="S72" s="9" t="s">
        <v>374</v>
      </c>
      <c r="T72" s="66" t="s">
        <v>179</v>
      </c>
      <c r="U72" s="116">
        <v>78</v>
      </c>
      <c r="V72" s="10"/>
    </row>
    <row r="73" spans="1:22" s="24" customFormat="1" ht="76.5" hidden="1" thickTop="1" thickBot="1" x14ac:dyDescent="0.3">
      <c r="A73" s="66" t="s">
        <v>173</v>
      </c>
      <c r="B73" s="9" t="s">
        <v>167</v>
      </c>
      <c r="C73" s="23" t="s">
        <v>375</v>
      </c>
      <c r="D73" s="9" t="s">
        <v>32</v>
      </c>
      <c r="E73" s="23" t="s">
        <v>376</v>
      </c>
      <c r="F73" s="23" t="s">
        <v>376</v>
      </c>
      <c r="G73" s="9" t="s">
        <v>20</v>
      </c>
      <c r="H73" s="9" t="s">
        <v>177</v>
      </c>
      <c r="I73" s="19">
        <v>4000000</v>
      </c>
      <c r="J73" s="19"/>
      <c r="K73" s="19"/>
      <c r="L73" s="19"/>
      <c r="M73" s="19"/>
      <c r="N73" s="9" t="s">
        <v>368</v>
      </c>
      <c r="O73" s="85"/>
      <c r="P73" s="85"/>
      <c r="Q73" s="85"/>
      <c r="R73" s="85"/>
      <c r="S73" s="9" t="s">
        <v>369</v>
      </c>
      <c r="T73" s="66" t="s">
        <v>179</v>
      </c>
      <c r="U73" s="116">
        <v>79</v>
      </c>
      <c r="V73" s="10"/>
    </row>
    <row r="74" spans="1:22" s="24" customFormat="1" ht="76.5" hidden="1" thickTop="1" thickBot="1" x14ac:dyDescent="0.3">
      <c r="A74" s="66" t="s">
        <v>173</v>
      </c>
      <c r="B74" s="9" t="s">
        <v>167</v>
      </c>
      <c r="C74" s="9" t="s">
        <v>377</v>
      </c>
      <c r="D74" s="9" t="s">
        <v>32</v>
      </c>
      <c r="E74" s="9" t="s">
        <v>378</v>
      </c>
      <c r="F74" s="9" t="s">
        <v>379</v>
      </c>
      <c r="G74" s="9" t="s">
        <v>20</v>
      </c>
      <c r="H74" s="9" t="s">
        <v>177</v>
      </c>
      <c r="I74" s="19">
        <v>6054000</v>
      </c>
      <c r="J74" s="19"/>
      <c r="K74" s="19"/>
      <c r="L74" s="19"/>
      <c r="M74" s="19"/>
      <c r="N74" s="17" t="s">
        <v>380</v>
      </c>
      <c r="O74" s="88"/>
      <c r="P74" s="88"/>
      <c r="Q74" s="88"/>
      <c r="R74" s="88"/>
      <c r="S74" s="9" t="s">
        <v>381</v>
      </c>
      <c r="T74" s="66" t="s">
        <v>179</v>
      </c>
      <c r="U74" s="116">
        <v>80</v>
      </c>
      <c r="V74" s="10"/>
    </row>
    <row r="75" spans="1:22" s="16" customFormat="1" ht="91.5" hidden="1" thickTop="1" thickBot="1" x14ac:dyDescent="0.3">
      <c r="A75" s="66" t="s">
        <v>181</v>
      </c>
      <c r="B75" s="9" t="s">
        <v>167</v>
      </c>
      <c r="C75" s="18" t="s">
        <v>391</v>
      </c>
      <c r="D75" s="9"/>
      <c r="E75" s="18" t="s">
        <v>392</v>
      </c>
      <c r="F75" s="18" t="s">
        <v>393</v>
      </c>
      <c r="G75" s="9" t="s">
        <v>20</v>
      </c>
      <c r="H75" s="9" t="s">
        <v>177</v>
      </c>
      <c r="I75" s="19">
        <v>1000000</v>
      </c>
      <c r="J75" s="19"/>
      <c r="K75" s="19"/>
      <c r="L75" s="19"/>
      <c r="M75" s="19"/>
      <c r="N75" s="9" t="s">
        <v>394</v>
      </c>
      <c r="O75" s="85"/>
      <c r="P75" s="85"/>
      <c r="Q75" s="85"/>
      <c r="R75" s="85"/>
      <c r="S75" s="9" t="s">
        <v>182</v>
      </c>
      <c r="T75" s="66" t="s">
        <v>179</v>
      </c>
      <c r="U75" s="116">
        <v>81</v>
      </c>
      <c r="V75" s="10"/>
    </row>
    <row r="76" spans="1:22" s="16" customFormat="1" ht="91.5" hidden="1" thickTop="1" thickBot="1" x14ac:dyDescent="0.3">
      <c r="A76" s="66" t="s">
        <v>181</v>
      </c>
      <c r="B76" s="9" t="s">
        <v>167</v>
      </c>
      <c r="C76" s="23" t="s">
        <v>395</v>
      </c>
      <c r="D76" s="9"/>
      <c r="E76" s="23" t="s">
        <v>396</v>
      </c>
      <c r="F76" s="23" t="s">
        <v>396</v>
      </c>
      <c r="G76" s="9" t="s">
        <v>20</v>
      </c>
      <c r="H76" s="9" t="s">
        <v>70</v>
      </c>
      <c r="I76" s="19">
        <v>1100000</v>
      </c>
      <c r="J76" s="19"/>
      <c r="K76" s="19"/>
      <c r="L76" s="19"/>
      <c r="M76" s="19"/>
      <c r="N76" s="9" t="s">
        <v>394</v>
      </c>
      <c r="O76" s="85"/>
      <c r="P76" s="85"/>
      <c r="Q76" s="85"/>
      <c r="R76" s="85"/>
      <c r="S76" s="9" t="s">
        <v>182</v>
      </c>
      <c r="T76" s="66" t="s">
        <v>179</v>
      </c>
      <c r="U76" s="116">
        <v>82</v>
      </c>
      <c r="V76" s="10"/>
    </row>
    <row r="77" spans="1:22" s="16" customFormat="1" ht="61.5" hidden="1" thickTop="1" thickBot="1" x14ac:dyDescent="0.3">
      <c r="A77" s="66" t="s">
        <v>181</v>
      </c>
      <c r="B77" s="9" t="s">
        <v>167</v>
      </c>
      <c r="C77" s="9" t="s">
        <v>397</v>
      </c>
      <c r="D77" s="9" t="s">
        <v>398</v>
      </c>
      <c r="E77" s="9" t="s">
        <v>399</v>
      </c>
      <c r="F77" s="9" t="s">
        <v>400</v>
      </c>
      <c r="G77" s="9" t="s">
        <v>401</v>
      </c>
      <c r="H77" s="9" t="s">
        <v>177</v>
      </c>
      <c r="I77" s="77">
        <v>600000</v>
      </c>
      <c r="J77" s="77"/>
      <c r="K77" s="77"/>
      <c r="L77" s="77"/>
      <c r="M77" s="77"/>
      <c r="N77" s="9" t="s">
        <v>373</v>
      </c>
      <c r="O77" s="85"/>
      <c r="P77" s="85"/>
      <c r="Q77" s="85"/>
      <c r="R77" s="85"/>
      <c r="S77" s="9" t="s">
        <v>550</v>
      </c>
      <c r="T77" s="66" t="s">
        <v>179</v>
      </c>
      <c r="U77" s="116">
        <v>90</v>
      </c>
      <c r="V77" s="10"/>
    </row>
    <row r="78" spans="1:22" s="16" customFormat="1" ht="91.5" hidden="1" thickTop="1" thickBot="1" x14ac:dyDescent="0.3">
      <c r="A78" s="66" t="s">
        <v>181</v>
      </c>
      <c r="B78" s="9" t="s">
        <v>167</v>
      </c>
      <c r="C78" s="23" t="s">
        <v>404</v>
      </c>
      <c r="D78" s="9"/>
      <c r="E78" s="23" t="s">
        <v>405</v>
      </c>
      <c r="F78" s="23" t="s">
        <v>405</v>
      </c>
      <c r="G78" s="9" t="s">
        <v>406</v>
      </c>
      <c r="H78" s="9" t="s">
        <v>177</v>
      </c>
      <c r="I78" s="19">
        <v>5750000</v>
      </c>
      <c r="J78" s="19"/>
      <c r="K78" s="19"/>
      <c r="L78" s="19"/>
      <c r="M78" s="19"/>
      <c r="N78" s="9" t="s">
        <v>394</v>
      </c>
      <c r="O78" s="85"/>
      <c r="P78" s="85"/>
      <c r="Q78" s="85"/>
      <c r="R78" s="85"/>
      <c r="S78" s="9" t="s">
        <v>182</v>
      </c>
      <c r="T78" s="66" t="s">
        <v>179</v>
      </c>
      <c r="U78" s="116">
        <v>93</v>
      </c>
      <c r="V78" s="10"/>
    </row>
    <row r="79" spans="1:22" s="16" customFormat="1" ht="61.5" hidden="1" thickTop="1" thickBot="1" x14ac:dyDescent="0.3">
      <c r="A79" s="66" t="s">
        <v>181</v>
      </c>
      <c r="B79" s="9" t="s">
        <v>167</v>
      </c>
      <c r="C79" s="23" t="s">
        <v>407</v>
      </c>
      <c r="D79" s="9" t="s">
        <v>398</v>
      </c>
      <c r="E79" s="23" t="s">
        <v>408</v>
      </c>
      <c r="F79" s="23" t="s">
        <v>409</v>
      </c>
      <c r="G79" s="9" t="s">
        <v>410</v>
      </c>
      <c r="H79" s="9" t="s">
        <v>177</v>
      </c>
      <c r="I79" s="19">
        <v>11100000</v>
      </c>
      <c r="J79" s="19"/>
      <c r="K79" s="19"/>
      <c r="L79" s="19"/>
      <c r="M79" s="19"/>
      <c r="N79" s="9" t="s">
        <v>411</v>
      </c>
      <c r="O79" s="85"/>
      <c r="P79" s="85"/>
      <c r="Q79" s="85"/>
      <c r="R79" s="85"/>
      <c r="S79" s="9" t="s">
        <v>412</v>
      </c>
      <c r="T79" s="66" t="s">
        <v>179</v>
      </c>
      <c r="U79" s="116">
        <v>94</v>
      </c>
      <c r="V79" s="10"/>
    </row>
    <row r="80" spans="1:22" s="16" customFormat="1" ht="61.5" hidden="1" thickTop="1" thickBot="1" x14ac:dyDescent="0.3">
      <c r="A80" s="66" t="s">
        <v>181</v>
      </c>
      <c r="B80" s="9" t="s">
        <v>167</v>
      </c>
      <c r="C80" s="9" t="s">
        <v>418</v>
      </c>
      <c r="D80" s="9"/>
      <c r="E80" s="9" t="s">
        <v>419</v>
      </c>
      <c r="F80" s="9" t="s">
        <v>419</v>
      </c>
      <c r="G80" s="9" t="s">
        <v>20</v>
      </c>
      <c r="H80" s="9" t="s">
        <v>70</v>
      </c>
      <c r="I80" s="19">
        <v>300000</v>
      </c>
      <c r="J80" s="19"/>
      <c r="K80" s="19"/>
      <c r="L80" s="19"/>
      <c r="M80" s="19"/>
      <c r="N80" s="9" t="s">
        <v>275</v>
      </c>
      <c r="O80" s="85"/>
      <c r="P80" s="85"/>
      <c r="Q80" s="85"/>
      <c r="R80" s="85"/>
      <c r="S80" s="9" t="s">
        <v>420</v>
      </c>
      <c r="T80" s="66" t="s">
        <v>179</v>
      </c>
      <c r="U80" s="116">
        <v>97</v>
      </c>
      <c r="V80" s="10"/>
    </row>
    <row r="81" spans="1:21" thickTop="1" thickBot="1" x14ac:dyDescent="0.3">
      <c r="A81" s="25"/>
      <c r="B81" s="26"/>
      <c r="C81" s="27"/>
      <c r="D81" s="26"/>
      <c r="E81" s="27"/>
      <c r="F81" s="27"/>
      <c r="G81" s="26"/>
      <c r="H81" s="26"/>
      <c r="I81" s="28"/>
      <c r="J81" s="28"/>
      <c r="K81" s="28"/>
      <c r="L81" s="28"/>
      <c r="M81" s="28"/>
      <c r="N81" s="59"/>
      <c r="O81" s="89"/>
      <c r="P81" s="89"/>
      <c r="Q81" s="89"/>
      <c r="R81" s="89"/>
      <c r="S81" s="50"/>
      <c r="T81" s="25"/>
      <c r="U81" s="51"/>
    </row>
  </sheetData>
  <mergeCells count="1">
    <mergeCell ref="A2:T2"/>
  </mergeCells>
  <pageMargins left="0.7" right="0.7" top="0.75" bottom="0.75" header="0.3" footer="0.3"/>
  <pageSetup scale="38" orientation="landscape" r:id="rId1"/>
  <rowBreaks count="1" manualBreakCount="1">
    <brk id="15"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view="pageBreakPreview" zoomScale="60" zoomScaleNormal="100" workbookViewId="0">
      <pane ySplit="1" topLeftCell="A2" activePane="bottomLeft" state="frozen"/>
      <selection activeCell="C1" sqref="C1"/>
      <selection pane="bottomLeft" activeCell="J4" sqref="J4"/>
    </sheetView>
  </sheetViews>
  <sheetFormatPr defaultRowHeight="15" x14ac:dyDescent="0.25"/>
  <cols>
    <col min="1" max="1" width="18.28515625" style="140" customWidth="1"/>
    <col min="2" max="2" width="13.85546875" style="141" customWidth="1"/>
    <col min="3" max="3" width="16.42578125" style="141" customWidth="1"/>
    <col min="4" max="4" width="13.85546875" style="141" customWidth="1"/>
    <col min="5" max="5" width="12.5703125" style="141" customWidth="1"/>
    <col min="6" max="6" width="10.140625" style="141" customWidth="1"/>
    <col min="7" max="7" width="13.85546875" style="141" customWidth="1"/>
    <col min="8" max="8" width="12.140625" style="141" customWidth="1"/>
    <col min="9" max="9" width="18.28515625" style="141" customWidth="1"/>
    <col min="10" max="10" width="20.85546875" style="141" customWidth="1"/>
    <col min="11" max="11" width="20.85546875" style="285" customWidth="1"/>
    <col min="12" max="12" width="11.42578125" style="141" bestFit="1" customWidth="1"/>
    <col min="13" max="13" width="11.85546875" style="141" customWidth="1"/>
    <col min="14" max="14" width="14.28515625" style="142" customWidth="1"/>
    <col min="15" max="15" width="14.28515625" style="139" customWidth="1"/>
    <col min="16" max="16" width="21.85546875" style="139" customWidth="1"/>
    <col min="17" max="18" width="14.28515625" style="139" customWidth="1"/>
    <col min="19" max="19" width="14.28515625" style="141" customWidth="1"/>
    <col min="20" max="20" width="9.140625" style="141"/>
    <col min="21" max="16384" width="9.140625" style="137"/>
  </cols>
  <sheetData>
    <row r="1" spans="1:21" ht="61.5" thickTop="1" thickBot="1" x14ac:dyDescent="0.3">
      <c r="A1" s="31" t="s">
        <v>0</v>
      </c>
      <c r="B1" s="31" t="s">
        <v>1</v>
      </c>
      <c r="C1" s="31" t="s">
        <v>2</v>
      </c>
      <c r="D1" s="31" t="s">
        <v>428</v>
      </c>
      <c r="E1" s="31" t="s">
        <v>429</v>
      </c>
      <c r="F1" s="31" t="s">
        <v>5</v>
      </c>
      <c r="G1" s="31" t="s">
        <v>6</v>
      </c>
      <c r="H1" s="31" t="s">
        <v>7</v>
      </c>
      <c r="I1" s="31" t="s">
        <v>8</v>
      </c>
      <c r="J1" s="31" t="s">
        <v>782</v>
      </c>
      <c r="K1" s="279" t="s">
        <v>942</v>
      </c>
      <c r="L1" s="31" t="s">
        <v>9</v>
      </c>
      <c r="M1" s="31" t="s">
        <v>430</v>
      </c>
      <c r="N1" s="31" t="s">
        <v>11</v>
      </c>
      <c r="O1" s="330" t="s">
        <v>793</v>
      </c>
      <c r="P1" s="330" t="s">
        <v>794</v>
      </c>
      <c r="Q1" s="330" t="s">
        <v>795</v>
      </c>
      <c r="R1" s="330" t="s">
        <v>796</v>
      </c>
      <c r="S1" s="31" t="s">
        <v>12</v>
      </c>
      <c r="T1" s="31" t="s">
        <v>13</v>
      </c>
      <c r="U1" s="136" t="s">
        <v>244</v>
      </c>
    </row>
    <row r="2" spans="1:21" ht="39.75" customHeight="1" thickTop="1" thickBot="1" x14ac:dyDescent="0.3">
      <c r="A2" s="367" t="s">
        <v>579</v>
      </c>
      <c r="B2" s="367"/>
      <c r="C2" s="367"/>
      <c r="D2" s="367"/>
      <c r="E2" s="367"/>
      <c r="F2" s="367"/>
      <c r="G2" s="367"/>
      <c r="H2" s="367"/>
      <c r="I2" s="367"/>
      <c r="J2" s="367"/>
      <c r="K2" s="367"/>
      <c r="L2" s="367"/>
      <c r="M2" s="367"/>
      <c r="N2" s="367"/>
      <c r="O2" s="367"/>
      <c r="P2" s="367"/>
      <c r="Q2" s="367"/>
      <c r="R2" s="367"/>
      <c r="S2" s="367"/>
      <c r="T2" s="367"/>
      <c r="U2" s="138"/>
    </row>
    <row r="3" spans="1:21" s="144" customFormat="1" ht="98.25" customHeight="1" thickTop="1" thickBot="1" x14ac:dyDescent="0.3">
      <c r="A3" s="289" t="s">
        <v>188</v>
      </c>
      <c r="B3" s="17" t="s">
        <v>185</v>
      </c>
      <c r="C3" s="17" t="s">
        <v>431</v>
      </c>
      <c r="D3" s="17" t="s">
        <v>189</v>
      </c>
      <c r="E3" s="17" t="s">
        <v>190</v>
      </c>
      <c r="F3" s="17" t="s">
        <v>191</v>
      </c>
      <c r="G3" s="17" t="s">
        <v>20</v>
      </c>
      <c r="H3" s="35" t="s">
        <v>170</v>
      </c>
      <c r="I3" s="95">
        <v>163938800.12</v>
      </c>
      <c r="J3" s="95">
        <v>199126314.44999999</v>
      </c>
      <c r="K3" s="33"/>
      <c r="L3" s="95" t="s">
        <v>23</v>
      </c>
      <c r="M3" s="95" t="s">
        <v>24</v>
      </c>
      <c r="N3" s="123">
        <v>0.7</v>
      </c>
      <c r="O3" s="36" t="s">
        <v>891</v>
      </c>
      <c r="P3" s="123">
        <v>0.36</v>
      </c>
      <c r="Q3" s="123" t="s">
        <v>909</v>
      </c>
      <c r="R3" s="123" t="s">
        <v>910</v>
      </c>
      <c r="S3" s="95" t="s">
        <v>193</v>
      </c>
      <c r="T3" s="96" t="s">
        <v>194</v>
      </c>
      <c r="U3" s="143">
        <v>91</v>
      </c>
    </row>
    <row r="4" spans="1:21" s="144" customFormat="1" ht="105" customHeight="1" thickTop="1" thickBot="1" x14ac:dyDescent="0.3">
      <c r="A4" s="289" t="s">
        <v>188</v>
      </c>
      <c r="B4" s="17" t="s">
        <v>185</v>
      </c>
      <c r="C4" s="17" t="s">
        <v>432</v>
      </c>
      <c r="D4" s="17" t="s">
        <v>189</v>
      </c>
      <c r="E4" s="17" t="s">
        <v>195</v>
      </c>
      <c r="F4" s="17" t="s">
        <v>177</v>
      </c>
      <c r="G4" s="17" t="s">
        <v>20</v>
      </c>
      <c r="H4" s="35" t="s">
        <v>170</v>
      </c>
      <c r="I4" s="95">
        <v>112264000</v>
      </c>
      <c r="J4" s="145">
        <v>136817564.44999999</v>
      </c>
      <c r="K4" s="284">
        <v>55061637</v>
      </c>
      <c r="L4" s="95" t="s">
        <v>23</v>
      </c>
      <c r="M4" s="95" t="s">
        <v>24</v>
      </c>
      <c r="N4" s="123">
        <v>0.7</v>
      </c>
      <c r="O4" s="36" t="s">
        <v>891</v>
      </c>
      <c r="P4" s="123">
        <v>0.3342</v>
      </c>
      <c r="Q4" s="123" t="s">
        <v>909</v>
      </c>
      <c r="R4" s="123" t="s">
        <v>910</v>
      </c>
      <c r="S4" s="95" t="s">
        <v>193</v>
      </c>
      <c r="T4" s="96" t="s">
        <v>26</v>
      </c>
      <c r="U4" s="143">
        <v>92</v>
      </c>
    </row>
    <row r="5" spans="1:21" ht="73.5" customHeight="1" thickTop="1" thickBot="1" x14ac:dyDescent="0.3">
      <c r="A5" s="289" t="s">
        <v>188</v>
      </c>
      <c r="B5" s="17" t="s">
        <v>185</v>
      </c>
      <c r="C5" s="17" t="s">
        <v>433</v>
      </c>
      <c r="D5" s="17" t="s">
        <v>195</v>
      </c>
      <c r="E5" s="17" t="s">
        <v>195</v>
      </c>
      <c r="F5" s="17" t="s">
        <v>196</v>
      </c>
      <c r="G5" s="17" t="s">
        <v>20</v>
      </c>
      <c r="H5" s="35" t="s">
        <v>170</v>
      </c>
      <c r="I5" s="33">
        <v>17000000</v>
      </c>
      <c r="J5" s="33">
        <v>16000000</v>
      </c>
      <c r="K5" s="33">
        <v>13789727</v>
      </c>
      <c r="L5" s="33" t="s">
        <v>23</v>
      </c>
      <c r="M5" s="33" t="s">
        <v>24</v>
      </c>
      <c r="N5" s="36">
        <v>0.7</v>
      </c>
      <c r="O5" s="36" t="s">
        <v>880</v>
      </c>
      <c r="P5" s="36">
        <v>0.84019999999999995</v>
      </c>
      <c r="Q5" s="36" t="s">
        <v>802</v>
      </c>
      <c r="R5" s="36" t="s">
        <v>802</v>
      </c>
      <c r="S5" s="33" t="s">
        <v>193</v>
      </c>
      <c r="T5" s="32" t="s">
        <v>26</v>
      </c>
      <c r="U5" s="138">
        <v>93</v>
      </c>
    </row>
    <row r="6" spans="1:21" ht="76.5" customHeight="1" thickTop="1" thickBot="1" x14ac:dyDescent="0.3">
      <c r="A6" s="289" t="s">
        <v>188</v>
      </c>
      <c r="B6" s="17" t="s">
        <v>185</v>
      </c>
      <c r="C6" s="17" t="s">
        <v>434</v>
      </c>
      <c r="D6" s="275">
        <v>1</v>
      </c>
      <c r="E6" s="275">
        <v>1</v>
      </c>
      <c r="F6" s="17" t="s">
        <v>197</v>
      </c>
      <c r="G6" s="17" t="s">
        <v>20</v>
      </c>
      <c r="H6" s="35" t="s">
        <v>170</v>
      </c>
      <c r="I6" s="33">
        <v>1600000</v>
      </c>
      <c r="J6" s="33">
        <v>1600000</v>
      </c>
      <c r="K6" s="33">
        <v>1207591</v>
      </c>
      <c r="L6" s="33" t="s">
        <v>23</v>
      </c>
      <c r="M6" s="33" t="s">
        <v>24</v>
      </c>
      <c r="N6" s="32" t="s">
        <v>32</v>
      </c>
      <c r="O6" s="52" t="s">
        <v>32</v>
      </c>
      <c r="P6" s="52" t="s">
        <v>32</v>
      </c>
      <c r="Q6" s="52" t="s">
        <v>32</v>
      </c>
      <c r="R6" s="52" t="s">
        <v>32</v>
      </c>
      <c r="S6" s="33" t="s">
        <v>136</v>
      </c>
      <c r="T6" s="32" t="s">
        <v>199</v>
      </c>
      <c r="U6" s="138">
        <v>94</v>
      </c>
    </row>
    <row r="7" spans="1:21" ht="66.75" customHeight="1" thickTop="1" thickBot="1" x14ac:dyDescent="0.3">
      <c r="A7" s="289" t="s">
        <v>200</v>
      </c>
      <c r="B7" s="17" t="s">
        <v>201</v>
      </c>
      <c r="C7" s="17" t="s">
        <v>435</v>
      </c>
      <c r="D7" s="275">
        <v>0.9</v>
      </c>
      <c r="E7" s="36" t="s">
        <v>202</v>
      </c>
      <c r="F7" s="17" t="s">
        <v>203</v>
      </c>
      <c r="G7" s="17" t="s">
        <v>20</v>
      </c>
      <c r="H7" s="35" t="s">
        <v>170</v>
      </c>
      <c r="I7" s="33">
        <v>342227123</v>
      </c>
      <c r="J7" s="33">
        <v>719929000</v>
      </c>
      <c r="K7" s="33"/>
      <c r="L7" s="33" t="s">
        <v>23</v>
      </c>
      <c r="M7" s="33" t="s">
        <v>24</v>
      </c>
      <c r="N7" s="36">
        <v>0.7</v>
      </c>
      <c r="O7" s="36" t="s">
        <v>880</v>
      </c>
      <c r="P7" s="36">
        <v>0.76</v>
      </c>
      <c r="Q7" s="36" t="s">
        <v>802</v>
      </c>
      <c r="R7" s="36" t="s">
        <v>802</v>
      </c>
      <c r="S7" s="33" t="s">
        <v>204</v>
      </c>
      <c r="T7" s="32" t="s">
        <v>199</v>
      </c>
      <c r="U7" s="138">
        <v>95</v>
      </c>
    </row>
    <row r="8" spans="1:21" ht="138" customHeight="1" thickTop="1" thickBot="1" x14ac:dyDescent="0.3">
      <c r="A8" s="289" t="s">
        <v>200</v>
      </c>
      <c r="B8" s="17" t="s">
        <v>201</v>
      </c>
      <c r="C8" s="17" t="s">
        <v>436</v>
      </c>
      <c r="D8" s="17" t="s">
        <v>437</v>
      </c>
      <c r="E8" s="17" t="s">
        <v>438</v>
      </c>
      <c r="F8" s="17" t="s">
        <v>439</v>
      </c>
      <c r="G8" s="17" t="s">
        <v>20</v>
      </c>
      <c r="H8" s="35" t="s">
        <v>170</v>
      </c>
      <c r="I8" s="32" t="s">
        <v>22</v>
      </c>
      <c r="J8" s="32" t="s">
        <v>22</v>
      </c>
      <c r="K8" s="32" t="s">
        <v>22</v>
      </c>
      <c r="L8" s="80">
        <v>42736</v>
      </c>
      <c r="M8" s="33" t="s">
        <v>24</v>
      </c>
      <c r="N8" s="32" t="s">
        <v>440</v>
      </c>
      <c r="O8" s="36" t="s">
        <v>880</v>
      </c>
      <c r="P8" s="32" t="s">
        <v>894</v>
      </c>
      <c r="Q8" s="32" t="s">
        <v>802</v>
      </c>
      <c r="R8" s="32" t="s">
        <v>802</v>
      </c>
      <c r="S8" s="32" t="s">
        <v>441</v>
      </c>
      <c r="T8" s="32" t="s">
        <v>199</v>
      </c>
      <c r="U8" s="138">
        <v>96</v>
      </c>
    </row>
    <row r="9" spans="1:21" ht="125.25" customHeight="1" thickTop="1" thickBot="1" x14ac:dyDescent="0.3">
      <c r="A9" s="289" t="s">
        <v>442</v>
      </c>
      <c r="B9" s="17" t="s">
        <v>201</v>
      </c>
      <c r="C9" s="17" t="s">
        <v>443</v>
      </c>
      <c r="D9" s="17" t="s">
        <v>444</v>
      </c>
      <c r="E9" s="17" t="s">
        <v>445</v>
      </c>
      <c r="F9" s="17" t="s">
        <v>446</v>
      </c>
      <c r="G9" s="17" t="s">
        <v>20</v>
      </c>
      <c r="H9" s="35" t="s">
        <v>170</v>
      </c>
      <c r="I9" s="32" t="s">
        <v>158</v>
      </c>
      <c r="J9" s="32" t="s">
        <v>22</v>
      </c>
      <c r="K9" s="32" t="s">
        <v>22</v>
      </c>
      <c r="L9" s="80">
        <v>42736</v>
      </c>
      <c r="M9" s="33" t="s">
        <v>24</v>
      </c>
      <c r="N9" s="32" t="s">
        <v>553</v>
      </c>
      <c r="O9" s="36" t="s">
        <v>880</v>
      </c>
      <c r="P9" s="32" t="s">
        <v>893</v>
      </c>
      <c r="Q9" s="32" t="s">
        <v>802</v>
      </c>
      <c r="R9" s="32" t="s">
        <v>802</v>
      </c>
      <c r="S9" s="32" t="s">
        <v>447</v>
      </c>
      <c r="T9" s="32" t="s">
        <v>199</v>
      </c>
      <c r="U9" s="138">
        <v>97</v>
      </c>
    </row>
    <row r="10" spans="1:21" ht="98.25" customHeight="1" thickTop="1" thickBot="1" x14ac:dyDescent="0.3">
      <c r="A10" s="289" t="s">
        <v>442</v>
      </c>
      <c r="B10" s="17" t="s">
        <v>201</v>
      </c>
      <c r="C10" s="17" t="s">
        <v>448</v>
      </c>
      <c r="D10" s="17" t="s">
        <v>449</v>
      </c>
      <c r="E10" s="17" t="s">
        <v>450</v>
      </c>
      <c r="F10" s="17" t="s">
        <v>451</v>
      </c>
      <c r="G10" s="17" t="s">
        <v>20</v>
      </c>
      <c r="H10" s="35" t="s">
        <v>170</v>
      </c>
      <c r="I10" s="32" t="s">
        <v>158</v>
      </c>
      <c r="J10" s="32" t="s">
        <v>158</v>
      </c>
      <c r="K10" s="32" t="s">
        <v>22</v>
      </c>
      <c r="L10" s="80">
        <v>42376</v>
      </c>
      <c r="M10" s="33" t="s">
        <v>703</v>
      </c>
      <c r="N10" s="32" t="s">
        <v>32</v>
      </c>
      <c r="O10" s="52" t="s">
        <v>32</v>
      </c>
      <c r="P10" s="52" t="s">
        <v>32</v>
      </c>
      <c r="Q10" s="52" t="s">
        <v>32</v>
      </c>
      <c r="R10" s="52" t="s">
        <v>32</v>
      </c>
      <c r="S10" s="32" t="s">
        <v>452</v>
      </c>
      <c r="T10" s="32" t="s">
        <v>199</v>
      </c>
      <c r="U10" s="138">
        <v>98</v>
      </c>
    </row>
    <row r="11" spans="1:21" ht="123.75" customHeight="1" thickTop="1" thickBot="1" x14ac:dyDescent="0.3">
      <c r="A11" s="289" t="s">
        <v>442</v>
      </c>
      <c r="B11" s="17" t="s">
        <v>201</v>
      </c>
      <c r="C11" s="17" t="s">
        <v>704</v>
      </c>
      <c r="D11" s="17">
        <v>12</v>
      </c>
      <c r="E11" s="17">
        <v>12</v>
      </c>
      <c r="F11" s="17" t="s">
        <v>453</v>
      </c>
      <c r="G11" s="17" t="s">
        <v>20</v>
      </c>
      <c r="H11" s="35" t="s">
        <v>170</v>
      </c>
      <c r="I11" s="32" t="s">
        <v>158</v>
      </c>
      <c r="J11" s="32" t="s">
        <v>158</v>
      </c>
      <c r="K11" s="32" t="s">
        <v>22</v>
      </c>
      <c r="L11" s="33" t="s">
        <v>23</v>
      </c>
      <c r="M11" s="33" t="s">
        <v>24</v>
      </c>
      <c r="N11" s="32">
        <v>3</v>
      </c>
      <c r="O11" s="36" t="s">
        <v>880</v>
      </c>
      <c r="P11" s="32">
        <v>3</v>
      </c>
      <c r="Q11" s="32" t="s">
        <v>802</v>
      </c>
      <c r="R11" s="32" t="s">
        <v>802</v>
      </c>
      <c r="S11" s="32" t="s">
        <v>454</v>
      </c>
      <c r="T11" s="32" t="s">
        <v>199</v>
      </c>
      <c r="U11" s="138">
        <v>99</v>
      </c>
    </row>
    <row r="12" spans="1:21" ht="107.25" customHeight="1" thickTop="1" thickBot="1" x14ac:dyDescent="0.3">
      <c r="A12" s="289" t="s">
        <v>455</v>
      </c>
      <c r="B12" s="17" t="s">
        <v>201</v>
      </c>
      <c r="C12" s="17" t="s">
        <v>456</v>
      </c>
      <c r="D12" s="17" t="s">
        <v>457</v>
      </c>
      <c r="E12" s="17" t="s">
        <v>458</v>
      </c>
      <c r="F12" s="17" t="s">
        <v>459</v>
      </c>
      <c r="G12" s="17" t="s">
        <v>20</v>
      </c>
      <c r="H12" s="35" t="s">
        <v>170</v>
      </c>
      <c r="I12" s="32" t="s">
        <v>158</v>
      </c>
      <c r="J12" s="32" t="s">
        <v>158</v>
      </c>
      <c r="K12" s="32" t="s">
        <v>22</v>
      </c>
      <c r="L12" s="80">
        <v>42376</v>
      </c>
      <c r="M12" s="33" t="s">
        <v>24</v>
      </c>
      <c r="N12" s="32" t="s">
        <v>552</v>
      </c>
      <c r="O12" s="36" t="s">
        <v>880</v>
      </c>
      <c r="P12" s="32" t="s">
        <v>892</v>
      </c>
      <c r="Q12" s="36" t="s">
        <v>802</v>
      </c>
      <c r="R12" s="36" t="s">
        <v>802</v>
      </c>
      <c r="S12" s="32" t="s">
        <v>460</v>
      </c>
      <c r="T12" s="32" t="s">
        <v>199</v>
      </c>
      <c r="U12" s="138">
        <v>100</v>
      </c>
    </row>
    <row r="13" spans="1:21" ht="99.75" customHeight="1" thickTop="1" thickBot="1" x14ac:dyDescent="0.3">
      <c r="A13" s="289" t="s">
        <v>461</v>
      </c>
      <c r="B13" s="17" t="s">
        <v>201</v>
      </c>
      <c r="C13" s="17" t="s">
        <v>551</v>
      </c>
      <c r="D13" s="276">
        <v>1</v>
      </c>
      <c r="E13" s="276">
        <v>1</v>
      </c>
      <c r="F13" s="17" t="s">
        <v>1054</v>
      </c>
      <c r="G13" s="17" t="s">
        <v>20</v>
      </c>
      <c r="H13" s="35" t="s">
        <v>170</v>
      </c>
      <c r="I13" s="32" t="s">
        <v>158</v>
      </c>
      <c r="J13" s="32" t="s">
        <v>158</v>
      </c>
      <c r="K13" s="32" t="s">
        <v>22</v>
      </c>
      <c r="L13" s="33" t="s">
        <v>23</v>
      </c>
      <c r="M13" s="33" t="s">
        <v>24</v>
      </c>
      <c r="N13" s="36">
        <v>1</v>
      </c>
      <c r="O13" s="36" t="s">
        <v>880</v>
      </c>
      <c r="P13" s="36">
        <v>1</v>
      </c>
      <c r="Q13" s="36" t="s">
        <v>802</v>
      </c>
      <c r="R13" s="36" t="s">
        <v>802</v>
      </c>
      <c r="S13" s="32" t="s">
        <v>462</v>
      </c>
      <c r="T13" s="32" t="s">
        <v>199</v>
      </c>
      <c r="U13" s="138">
        <v>101</v>
      </c>
    </row>
    <row r="14" spans="1:21" ht="15.75" thickTop="1" x14ac:dyDescent="0.25"/>
  </sheetData>
  <mergeCells count="1">
    <mergeCell ref="A2:T2"/>
  </mergeCells>
  <pageMargins left="0.7" right="0.7" top="0.75" bottom="0.75" header="0.3" footer="0.3"/>
  <pageSetup scale="3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BreakPreview" zoomScale="70" zoomScaleNormal="100" zoomScaleSheetLayoutView="70" workbookViewId="0">
      <selection activeCell="O1" sqref="O1:R1"/>
    </sheetView>
  </sheetViews>
  <sheetFormatPr defaultRowHeight="15" x14ac:dyDescent="0.25"/>
  <cols>
    <col min="1" max="1" width="17.5703125" style="326" customWidth="1"/>
    <col min="2" max="2" width="9.140625" style="29"/>
    <col min="3" max="3" width="17" style="29" customWidth="1"/>
    <col min="4" max="5" width="9.28515625" style="29" bestFit="1" customWidth="1"/>
    <col min="6" max="8" width="9.140625" style="29"/>
    <col min="9" max="9" width="14.5703125" style="29" bestFit="1" customWidth="1"/>
    <col min="10" max="11" width="14.5703125" style="29" customWidth="1"/>
    <col min="12" max="12" width="9.140625" style="29"/>
    <col min="13" max="13" width="10.42578125" style="29" customWidth="1"/>
    <col min="14" max="14" width="9.140625" style="58"/>
    <col min="15" max="18" width="9.140625" style="84"/>
    <col min="19" max="19" width="11.5703125" style="29" customWidth="1"/>
    <col min="20" max="20" width="9.140625" style="29"/>
    <col min="21" max="21" width="9.28515625" style="29" bestFit="1" customWidth="1"/>
    <col min="22" max="16384" width="9.140625" style="29"/>
  </cols>
  <sheetData>
    <row r="1" spans="1:21" ht="78.75" customHeight="1" thickTop="1" thickBot="1" x14ac:dyDescent="0.3">
      <c r="A1" s="289" t="s">
        <v>0</v>
      </c>
      <c r="B1" s="7" t="s">
        <v>1</v>
      </c>
      <c r="C1" s="7" t="s">
        <v>2</v>
      </c>
      <c r="D1" s="7" t="s">
        <v>3</v>
      </c>
      <c r="E1" s="7" t="s">
        <v>4</v>
      </c>
      <c r="F1" s="7" t="s">
        <v>5</v>
      </c>
      <c r="G1" s="7" t="s">
        <v>6</v>
      </c>
      <c r="H1" s="7" t="s">
        <v>7</v>
      </c>
      <c r="I1" s="7" t="s">
        <v>145</v>
      </c>
      <c r="J1" s="263" t="s">
        <v>942</v>
      </c>
      <c r="K1" s="7" t="s">
        <v>782</v>
      </c>
      <c r="L1" s="7" t="s">
        <v>9</v>
      </c>
      <c r="M1" s="7" t="s">
        <v>10</v>
      </c>
      <c r="N1" s="7" t="s">
        <v>11</v>
      </c>
      <c r="O1" s="330" t="s">
        <v>793</v>
      </c>
      <c r="P1" s="330" t="s">
        <v>794</v>
      </c>
      <c r="Q1" s="330" t="s">
        <v>795</v>
      </c>
      <c r="R1" s="330" t="s">
        <v>796</v>
      </c>
      <c r="S1" s="7" t="s">
        <v>12</v>
      </c>
      <c r="T1" s="7" t="s">
        <v>13</v>
      </c>
      <c r="U1" s="7" t="s">
        <v>244</v>
      </c>
    </row>
    <row r="2" spans="1:21" ht="33" customHeight="1" thickTop="1" thickBot="1" x14ac:dyDescent="0.3">
      <c r="A2" s="365" t="s">
        <v>580</v>
      </c>
      <c r="B2" s="365"/>
      <c r="C2" s="365"/>
      <c r="D2" s="365"/>
      <c r="E2" s="365"/>
      <c r="F2" s="365"/>
      <c r="G2" s="365"/>
      <c r="H2" s="365"/>
      <c r="I2" s="365"/>
      <c r="J2" s="365"/>
      <c r="K2" s="365"/>
      <c r="L2" s="365"/>
      <c r="M2" s="365"/>
      <c r="N2" s="365"/>
      <c r="O2" s="365"/>
      <c r="P2" s="365"/>
      <c r="Q2" s="365"/>
      <c r="R2" s="365"/>
      <c r="S2" s="365"/>
      <c r="T2" s="365"/>
      <c r="U2" s="37"/>
    </row>
    <row r="3" spans="1:21" ht="81" customHeight="1" thickTop="1" thickBot="1" x14ac:dyDescent="0.3">
      <c r="A3" s="289" t="s">
        <v>206</v>
      </c>
      <c r="B3" s="17" t="s">
        <v>207</v>
      </c>
      <c r="C3" s="17" t="s">
        <v>985</v>
      </c>
      <c r="D3" s="17">
        <v>600</v>
      </c>
      <c r="E3" s="17">
        <v>800</v>
      </c>
      <c r="F3" s="17" t="s">
        <v>208</v>
      </c>
      <c r="G3" s="17" t="s">
        <v>20</v>
      </c>
      <c r="H3" s="17" t="s">
        <v>21</v>
      </c>
      <c r="I3" s="17" t="s">
        <v>22</v>
      </c>
      <c r="J3" s="17" t="s">
        <v>22</v>
      </c>
      <c r="K3" s="17" t="s">
        <v>22</v>
      </c>
      <c r="L3" s="17" t="s">
        <v>23</v>
      </c>
      <c r="M3" s="17" t="s">
        <v>93</v>
      </c>
      <c r="N3" s="17" t="s">
        <v>32</v>
      </c>
      <c r="O3" s="17" t="s">
        <v>32</v>
      </c>
      <c r="P3" s="17" t="s">
        <v>32</v>
      </c>
      <c r="Q3" s="17" t="s">
        <v>32</v>
      </c>
      <c r="R3" s="17" t="s">
        <v>32</v>
      </c>
      <c r="S3" s="17" t="s">
        <v>211</v>
      </c>
      <c r="T3" s="7" t="s">
        <v>212</v>
      </c>
      <c r="U3" s="37">
        <v>102</v>
      </c>
    </row>
    <row r="4" spans="1:21" ht="91.5" thickTop="1" thickBot="1" x14ac:dyDescent="0.3">
      <c r="A4" s="289" t="s">
        <v>206</v>
      </c>
      <c r="B4" s="17" t="s">
        <v>207</v>
      </c>
      <c r="C4" s="17" t="s">
        <v>1006</v>
      </c>
      <c r="D4" s="17" t="s">
        <v>463</v>
      </c>
      <c r="E4" s="17" t="s">
        <v>464</v>
      </c>
      <c r="F4" s="17" t="s">
        <v>465</v>
      </c>
      <c r="G4" s="17" t="s">
        <v>20</v>
      </c>
      <c r="H4" s="17" t="s">
        <v>21</v>
      </c>
      <c r="I4" s="79">
        <v>1200000</v>
      </c>
      <c r="J4" s="277" t="s">
        <v>979</v>
      </c>
      <c r="K4" s="79">
        <v>1200000</v>
      </c>
      <c r="L4" s="17" t="s">
        <v>23</v>
      </c>
      <c r="M4" s="17" t="s">
        <v>466</v>
      </c>
      <c r="N4" s="77" t="s">
        <v>32</v>
      </c>
      <c r="O4" s="17" t="s">
        <v>32</v>
      </c>
      <c r="P4" s="17" t="s">
        <v>32</v>
      </c>
      <c r="Q4" s="17" t="s">
        <v>32</v>
      </c>
      <c r="R4" s="17" t="s">
        <v>32</v>
      </c>
      <c r="S4" s="11" t="s">
        <v>467</v>
      </c>
      <c r="T4" s="7" t="s">
        <v>72</v>
      </c>
      <c r="U4" s="37">
        <v>103</v>
      </c>
    </row>
    <row r="5" spans="1:21" ht="97.5" customHeight="1" thickTop="1" thickBot="1" x14ac:dyDescent="0.3">
      <c r="A5" s="289" t="s">
        <v>206</v>
      </c>
      <c r="B5" s="17" t="s">
        <v>207</v>
      </c>
      <c r="C5" s="17" t="s">
        <v>705</v>
      </c>
      <c r="D5" s="17">
        <v>9</v>
      </c>
      <c r="E5" s="17">
        <v>6</v>
      </c>
      <c r="F5" s="17" t="s">
        <v>468</v>
      </c>
      <c r="G5" s="17" t="s">
        <v>20</v>
      </c>
      <c r="H5" s="17" t="s">
        <v>21</v>
      </c>
      <c r="I5" s="17" t="s">
        <v>22</v>
      </c>
      <c r="J5" s="17" t="s">
        <v>22</v>
      </c>
      <c r="K5" s="17" t="s">
        <v>22</v>
      </c>
      <c r="L5" s="17" t="s">
        <v>23</v>
      </c>
      <c r="M5" s="17" t="s">
        <v>93</v>
      </c>
      <c r="N5" s="78" t="s">
        <v>32</v>
      </c>
      <c r="O5" s="17" t="s">
        <v>32</v>
      </c>
      <c r="P5" s="17" t="s">
        <v>32</v>
      </c>
      <c r="Q5" s="17" t="s">
        <v>32</v>
      </c>
      <c r="R5" s="17" t="s">
        <v>32</v>
      </c>
      <c r="S5" s="17" t="s">
        <v>469</v>
      </c>
      <c r="T5" s="7" t="s">
        <v>212</v>
      </c>
      <c r="U5" s="37">
        <v>104</v>
      </c>
    </row>
    <row r="6" spans="1:21" ht="15.75" thickTop="1" x14ac:dyDescent="0.25"/>
  </sheetData>
  <mergeCells count="1">
    <mergeCell ref="A2:T2"/>
  </mergeCells>
  <pageMargins left="0.7" right="0.7" top="0.75" bottom="0.75" header="0.3" footer="0.3"/>
  <pageSetup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BreakPreview" zoomScale="85" zoomScaleNormal="100" zoomScaleSheetLayoutView="85" workbookViewId="0">
      <selection activeCell="K3" sqref="K3"/>
    </sheetView>
  </sheetViews>
  <sheetFormatPr defaultRowHeight="15" x14ac:dyDescent="0.25"/>
  <cols>
    <col min="1" max="1" width="13.28515625" style="42" customWidth="1"/>
    <col min="2" max="2" width="13.5703125" style="43" customWidth="1"/>
    <col min="3" max="3" width="17.28515625" style="43" customWidth="1"/>
    <col min="4" max="4" width="16.28515625" style="43" customWidth="1"/>
    <col min="5" max="5" width="13" style="43" customWidth="1"/>
    <col min="6" max="6" width="12" style="43" customWidth="1"/>
    <col min="7" max="7" width="13" style="43" bestFit="1" customWidth="1"/>
    <col min="8" max="8" width="10.85546875" style="43" customWidth="1"/>
    <col min="9" max="11" width="14.28515625" style="43" customWidth="1"/>
    <col min="12" max="13" width="9.140625" style="43"/>
    <col min="14" max="14" width="13.28515625" style="57" customWidth="1"/>
    <col min="15" max="15" width="13.28515625" style="91" customWidth="1"/>
    <col min="16" max="16" width="14.5703125" style="91" customWidth="1"/>
    <col min="17" max="18" width="13.28515625" style="91" customWidth="1"/>
    <col min="19" max="19" width="15" style="43" customWidth="1"/>
    <col min="20" max="20" width="9.140625" style="43"/>
    <col min="21" max="21" width="9.28515625" style="44" bestFit="1" customWidth="1"/>
    <col min="22" max="22" width="0" style="41" hidden="1" customWidth="1"/>
    <col min="23" max="16384" width="9.140625" style="41"/>
  </cols>
  <sheetData>
    <row r="1" spans="1:24" ht="80.25" customHeight="1" thickTop="1" thickBot="1" x14ac:dyDescent="0.3">
      <c r="A1" s="7" t="s">
        <v>0</v>
      </c>
      <c r="B1" s="7" t="s">
        <v>1</v>
      </c>
      <c r="C1" s="7" t="s">
        <v>2</v>
      </c>
      <c r="D1" s="7" t="s">
        <v>3</v>
      </c>
      <c r="E1" s="7" t="s">
        <v>4</v>
      </c>
      <c r="F1" s="7" t="s">
        <v>5</v>
      </c>
      <c r="G1" s="7" t="s">
        <v>6</v>
      </c>
      <c r="H1" s="7" t="s">
        <v>7</v>
      </c>
      <c r="I1" s="7" t="s">
        <v>470</v>
      </c>
      <c r="J1" s="7" t="s">
        <v>782</v>
      </c>
      <c r="K1" s="263" t="s">
        <v>942</v>
      </c>
      <c r="L1" s="31" t="s">
        <v>9</v>
      </c>
      <c r="M1" s="31" t="s">
        <v>430</v>
      </c>
      <c r="N1" s="7" t="s">
        <v>11</v>
      </c>
      <c r="O1" s="330" t="s">
        <v>793</v>
      </c>
      <c r="P1" s="330" t="s">
        <v>794</v>
      </c>
      <c r="Q1" s="330" t="s">
        <v>795</v>
      </c>
      <c r="R1" s="330" t="s">
        <v>796</v>
      </c>
      <c r="S1" s="7" t="s">
        <v>12</v>
      </c>
      <c r="T1" s="7" t="s">
        <v>13</v>
      </c>
      <c r="U1" s="7" t="s">
        <v>244</v>
      </c>
      <c r="V1" s="56"/>
    </row>
    <row r="2" spans="1:24" ht="35.25" customHeight="1" thickTop="1" thickBot="1" x14ac:dyDescent="0.3">
      <c r="A2" s="368" t="s">
        <v>581</v>
      </c>
      <c r="B2" s="368"/>
      <c r="C2" s="368"/>
      <c r="D2" s="368"/>
      <c r="E2" s="368"/>
      <c r="F2" s="368"/>
      <c r="G2" s="368"/>
      <c r="H2" s="368"/>
      <c r="I2" s="368"/>
      <c r="J2" s="368"/>
      <c r="K2" s="368"/>
      <c r="L2" s="368"/>
      <c r="M2" s="368"/>
      <c r="N2" s="368"/>
      <c r="O2" s="368"/>
      <c r="P2" s="368"/>
      <c r="Q2" s="368"/>
      <c r="R2" s="368"/>
      <c r="S2" s="368"/>
      <c r="T2" s="368"/>
      <c r="U2" s="37"/>
      <c r="V2" s="56"/>
    </row>
    <row r="3" spans="1:24" ht="170.25" customHeight="1" thickTop="1" thickBot="1" x14ac:dyDescent="0.3">
      <c r="A3" s="297" t="s">
        <v>214</v>
      </c>
      <c r="B3" s="32" t="s">
        <v>215</v>
      </c>
      <c r="C3" s="32" t="s">
        <v>471</v>
      </c>
      <c r="D3" s="32" t="s">
        <v>706</v>
      </c>
      <c r="E3" s="32" t="s">
        <v>472</v>
      </c>
      <c r="F3" s="32" t="s">
        <v>473</v>
      </c>
      <c r="G3" s="32" t="s">
        <v>20</v>
      </c>
      <c r="H3" s="35" t="s">
        <v>170</v>
      </c>
      <c r="I3" s="32" t="s">
        <v>22</v>
      </c>
      <c r="J3" s="32" t="s">
        <v>22</v>
      </c>
      <c r="K3" s="32" t="s">
        <v>22</v>
      </c>
      <c r="L3" s="33" t="s">
        <v>23</v>
      </c>
      <c r="M3" s="33" t="s">
        <v>24</v>
      </c>
      <c r="N3" s="33" t="s">
        <v>32</v>
      </c>
      <c r="O3" s="17" t="s">
        <v>32</v>
      </c>
      <c r="P3" s="17" t="s">
        <v>32</v>
      </c>
      <c r="Q3" s="17" t="s">
        <v>32</v>
      </c>
      <c r="R3" s="17" t="s">
        <v>32</v>
      </c>
      <c r="S3" s="33" t="s">
        <v>474</v>
      </c>
      <c r="T3" s="31" t="s">
        <v>26</v>
      </c>
      <c r="U3" s="38">
        <v>105</v>
      </c>
      <c r="V3" s="56"/>
    </row>
    <row r="4" spans="1:24" ht="114" customHeight="1" thickTop="1" thickBot="1" x14ac:dyDescent="0.3">
      <c r="A4" s="297" t="s">
        <v>214</v>
      </c>
      <c r="B4" s="32" t="s">
        <v>215</v>
      </c>
      <c r="C4" s="32" t="s">
        <v>707</v>
      </c>
      <c r="D4" s="32" t="s">
        <v>475</v>
      </c>
      <c r="E4" s="32" t="s">
        <v>1007</v>
      </c>
      <c r="F4" s="32" t="s">
        <v>473</v>
      </c>
      <c r="G4" s="32" t="s">
        <v>20</v>
      </c>
      <c r="H4" s="35" t="s">
        <v>170</v>
      </c>
      <c r="I4" s="32" t="s">
        <v>22</v>
      </c>
      <c r="J4" s="32" t="s">
        <v>22</v>
      </c>
      <c r="K4" s="32" t="s">
        <v>22</v>
      </c>
      <c r="L4" s="33" t="s">
        <v>23</v>
      </c>
      <c r="M4" s="33" t="s">
        <v>24</v>
      </c>
      <c r="N4" s="33" t="s">
        <v>477</v>
      </c>
      <c r="O4" s="95" t="s">
        <v>800</v>
      </c>
      <c r="P4" s="95" t="s">
        <v>890</v>
      </c>
      <c r="Q4" s="95" t="s">
        <v>802</v>
      </c>
      <c r="R4" s="95" t="s">
        <v>802</v>
      </c>
      <c r="S4" s="33" t="s">
        <v>478</v>
      </c>
      <c r="T4" s="31" t="s">
        <v>26</v>
      </c>
      <c r="U4" s="38">
        <v>106</v>
      </c>
      <c r="V4" s="56"/>
    </row>
    <row r="5" spans="1:24" ht="76.5" thickTop="1" thickBot="1" x14ac:dyDescent="0.3">
      <c r="A5" s="297" t="s">
        <v>214</v>
      </c>
      <c r="B5" s="32" t="s">
        <v>215</v>
      </c>
      <c r="C5" s="32" t="s">
        <v>708</v>
      </c>
      <c r="D5" s="32" t="s">
        <v>479</v>
      </c>
      <c r="E5" s="32" t="s">
        <v>476</v>
      </c>
      <c r="F5" s="32" t="s">
        <v>473</v>
      </c>
      <c r="G5" s="32" t="s">
        <v>20</v>
      </c>
      <c r="H5" s="35" t="s">
        <v>170</v>
      </c>
      <c r="I5" s="32" t="s">
        <v>22</v>
      </c>
      <c r="J5" s="32" t="s">
        <v>22</v>
      </c>
      <c r="K5" s="32" t="s">
        <v>22</v>
      </c>
      <c r="L5" s="33" t="s">
        <v>23</v>
      </c>
      <c r="M5" s="33" t="s">
        <v>24</v>
      </c>
      <c r="N5" s="33" t="s">
        <v>480</v>
      </c>
      <c r="O5" s="95" t="s">
        <v>891</v>
      </c>
      <c r="P5" s="95" t="s">
        <v>869</v>
      </c>
      <c r="Q5" s="122" t="s">
        <v>870</v>
      </c>
      <c r="R5" s="95" t="s">
        <v>802</v>
      </c>
      <c r="S5" s="33" t="s">
        <v>481</v>
      </c>
      <c r="T5" s="31" t="s">
        <v>26</v>
      </c>
      <c r="U5" s="38">
        <v>107</v>
      </c>
      <c r="V5" s="56"/>
    </row>
    <row r="6" spans="1:24" ht="130.5" customHeight="1" thickTop="1" thickBot="1" x14ac:dyDescent="0.3">
      <c r="A6" s="297" t="s">
        <v>482</v>
      </c>
      <c r="B6" s="32" t="s">
        <v>215</v>
      </c>
      <c r="C6" s="32" t="s">
        <v>709</v>
      </c>
      <c r="D6" s="32" t="s">
        <v>483</v>
      </c>
      <c r="E6" s="32" t="s">
        <v>483</v>
      </c>
      <c r="F6" s="32" t="s">
        <v>482</v>
      </c>
      <c r="G6" s="32" t="s">
        <v>20</v>
      </c>
      <c r="H6" s="35" t="s">
        <v>170</v>
      </c>
      <c r="I6" s="32" t="s">
        <v>22</v>
      </c>
      <c r="J6" s="32" t="s">
        <v>22</v>
      </c>
      <c r="K6" s="32" t="s">
        <v>22</v>
      </c>
      <c r="L6" s="33" t="s">
        <v>23</v>
      </c>
      <c r="M6" s="33" t="s">
        <v>24</v>
      </c>
      <c r="N6" s="32" t="s">
        <v>483</v>
      </c>
      <c r="O6" s="95" t="s">
        <v>800</v>
      </c>
      <c r="P6" s="96" t="s">
        <v>871</v>
      </c>
      <c r="Q6" s="96" t="s">
        <v>802</v>
      </c>
      <c r="R6" s="96" t="s">
        <v>802</v>
      </c>
      <c r="S6" s="33" t="s">
        <v>484</v>
      </c>
      <c r="T6" s="31" t="s">
        <v>26</v>
      </c>
      <c r="U6" s="38">
        <v>108</v>
      </c>
      <c r="V6" s="56"/>
    </row>
    <row r="7" spans="1:24" s="24" customFormat="1" ht="91.5" hidden="1" thickTop="1" thickBot="1" x14ac:dyDescent="0.3">
      <c r="A7" s="297" t="s">
        <v>218</v>
      </c>
      <c r="B7" s="32" t="s">
        <v>215</v>
      </c>
      <c r="C7" s="32" t="s">
        <v>770</v>
      </c>
      <c r="D7" s="32" t="s">
        <v>765</v>
      </c>
      <c r="E7" s="32" t="s">
        <v>766</v>
      </c>
      <c r="F7" s="32" t="s">
        <v>767</v>
      </c>
      <c r="G7" s="32" t="s">
        <v>20</v>
      </c>
      <c r="H7" s="52" t="s">
        <v>170</v>
      </c>
      <c r="I7" s="32" t="s">
        <v>22</v>
      </c>
      <c r="J7" s="32"/>
      <c r="K7" s="32"/>
      <c r="L7" s="33" t="s">
        <v>23</v>
      </c>
      <c r="M7" s="33" t="s">
        <v>24</v>
      </c>
      <c r="N7" s="9" t="s">
        <v>768</v>
      </c>
      <c r="O7" s="85"/>
      <c r="P7" s="85"/>
      <c r="Q7" s="85"/>
      <c r="R7" s="85"/>
      <c r="S7" s="73" t="s">
        <v>771</v>
      </c>
      <c r="T7" s="31" t="s">
        <v>46</v>
      </c>
      <c r="U7" s="38">
        <v>108</v>
      </c>
      <c r="V7" s="67" t="s">
        <v>784</v>
      </c>
    </row>
    <row r="8" spans="1:24" s="24" customFormat="1" ht="162.75" hidden="1" customHeight="1" thickTop="1" thickBot="1" x14ac:dyDescent="0.3">
      <c r="A8" s="297" t="s">
        <v>218</v>
      </c>
      <c r="B8" s="32" t="s">
        <v>215</v>
      </c>
      <c r="C8" s="32" t="s">
        <v>769</v>
      </c>
      <c r="D8" s="32" t="s">
        <v>604</v>
      </c>
      <c r="E8" s="32" t="s">
        <v>605</v>
      </c>
      <c r="F8" s="32" t="s">
        <v>606</v>
      </c>
      <c r="G8" s="32" t="s">
        <v>20</v>
      </c>
      <c r="H8" s="32" t="s">
        <v>21</v>
      </c>
      <c r="I8" s="32" t="s">
        <v>22</v>
      </c>
      <c r="J8" s="32"/>
      <c r="K8" s="32"/>
      <c r="L8" s="33" t="s">
        <v>23</v>
      </c>
      <c r="M8" s="33" t="s">
        <v>93</v>
      </c>
      <c r="N8" s="73" t="s">
        <v>607</v>
      </c>
      <c r="O8" s="90"/>
      <c r="P8" s="90"/>
      <c r="Q8" s="90"/>
      <c r="R8" s="90"/>
      <c r="S8" s="73" t="s">
        <v>608</v>
      </c>
      <c r="T8" s="73" t="s">
        <v>46</v>
      </c>
      <c r="U8" s="38">
        <v>109</v>
      </c>
      <c r="V8" s="67" t="s">
        <v>784</v>
      </c>
      <c r="X8" s="65"/>
    </row>
    <row r="9" spans="1:24" ht="166.5" thickTop="1" thickBot="1" x14ac:dyDescent="0.3">
      <c r="A9" s="297" t="s">
        <v>221</v>
      </c>
      <c r="B9" s="32" t="s">
        <v>215</v>
      </c>
      <c r="C9" s="32" t="s">
        <v>710</v>
      </c>
      <c r="D9" s="32" t="s">
        <v>492</v>
      </c>
      <c r="E9" s="32" t="s">
        <v>493</v>
      </c>
      <c r="F9" s="32" t="s">
        <v>494</v>
      </c>
      <c r="G9" s="32" t="s">
        <v>20</v>
      </c>
      <c r="H9" s="35" t="s">
        <v>170</v>
      </c>
      <c r="I9" s="32" t="s">
        <v>22</v>
      </c>
      <c r="J9" s="32" t="s">
        <v>22</v>
      </c>
      <c r="K9" s="32" t="s">
        <v>22</v>
      </c>
      <c r="L9" s="33" t="s">
        <v>23</v>
      </c>
      <c r="M9" s="33" t="s">
        <v>24</v>
      </c>
      <c r="N9" s="32" t="s">
        <v>32</v>
      </c>
      <c r="O9" s="17" t="s">
        <v>32</v>
      </c>
      <c r="P9" s="17" t="s">
        <v>32</v>
      </c>
      <c r="Q9" s="17" t="s">
        <v>32</v>
      </c>
      <c r="R9" s="17" t="s">
        <v>32</v>
      </c>
      <c r="S9" s="33" t="s">
        <v>495</v>
      </c>
      <c r="T9" s="31" t="s">
        <v>26</v>
      </c>
      <c r="U9" s="38">
        <v>109</v>
      </c>
      <c r="V9" s="56"/>
    </row>
    <row r="10" spans="1:24" ht="121.5" thickTop="1" thickBot="1" x14ac:dyDescent="0.3">
      <c r="A10" s="297" t="s">
        <v>221</v>
      </c>
      <c r="B10" s="32" t="s">
        <v>215</v>
      </c>
      <c r="C10" s="32" t="s">
        <v>711</v>
      </c>
      <c r="D10" s="32" t="s">
        <v>496</v>
      </c>
      <c r="E10" s="32" t="s">
        <v>497</v>
      </c>
      <c r="F10" s="32" t="s">
        <v>498</v>
      </c>
      <c r="G10" s="32" t="s">
        <v>20</v>
      </c>
      <c r="H10" s="35" t="s">
        <v>170</v>
      </c>
      <c r="I10" s="32" t="s">
        <v>22</v>
      </c>
      <c r="J10" s="32" t="s">
        <v>22</v>
      </c>
      <c r="K10" s="32" t="s">
        <v>22</v>
      </c>
      <c r="L10" s="33" t="s">
        <v>23</v>
      </c>
      <c r="M10" s="33" t="s">
        <v>24</v>
      </c>
      <c r="N10" s="33" t="s">
        <v>32</v>
      </c>
      <c r="O10" s="33" t="s">
        <v>32</v>
      </c>
      <c r="P10" s="33" t="s">
        <v>32</v>
      </c>
      <c r="Q10" s="33" t="s">
        <v>32</v>
      </c>
      <c r="R10" s="33" t="s">
        <v>32</v>
      </c>
      <c r="S10" s="33" t="s">
        <v>223</v>
      </c>
      <c r="T10" s="31" t="s">
        <v>26</v>
      </c>
      <c r="U10" s="38">
        <v>110</v>
      </c>
      <c r="V10" s="56"/>
    </row>
    <row r="11" spans="1:24" ht="145.5" customHeight="1" thickTop="1" thickBot="1" x14ac:dyDescent="0.3">
      <c r="A11" s="297" t="s">
        <v>221</v>
      </c>
      <c r="B11" s="32" t="s">
        <v>215</v>
      </c>
      <c r="C11" s="32" t="s">
        <v>712</v>
      </c>
      <c r="D11" s="36">
        <v>1</v>
      </c>
      <c r="E11" s="36">
        <v>1</v>
      </c>
      <c r="F11" s="32" t="s">
        <v>499</v>
      </c>
      <c r="G11" s="32" t="s">
        <v>20</v>
      </c>
      <c r="H11" s="35" t="s">
        <v>170</v>
      </c>
      <c r="I11" s="32" t="s">
        <v>22</v>
      </c>
      <c r="J11" s="32" t="s">
        <v>22</v>
      </c>
      <c r="K11" s="32" t="s">
        <v>22</v>
      </c>
      <c r="L11" s="33" t="s">
        <v>23</v>
      </c>
      <c r="M11" s="33" t="s">
        <v>24</v>
      </c>
      <c r="N11" s="36" t="s">
        <v>500</v>
      </c>
      <c r="O11" s="123" t="s">
        <v>800</v>
      </c>
      <c r="P11" s="123" t="s">
        <v>872</v>
      </c>
      <c r="Q11" s="123" t="s">
        <v>802</v>
      </c>
      <c r="R11" s="123" t="s">
        <v>802</v>
      </c>
      <c r="S11" s="33" t="s">
        <v>501</v>
      </c>
      <c r="T11" s="31" t="s">
        <v>26</v>
      </c>
      <c r="U11" s="38">
        <v>111</v>
      </c>
      <c r="V11" s="56"/>
    </row>
    <row r="12" spans="1:24" ht="95.25" customHeight="1" thickTop="1" thickBot="1" x14ac:dyDescent="0.3">
      <c r="A12" s="297" t="s">
        <v>221</v>
      </c>
      <c r="B12" s="32" t="s">
        <v>215</v>
      </c>
      <c r="C12" s="32" t="s">
        <v>502</v>
      </c>
      <c r="D12" s="39">
        <v>7</v>
      </c>
      <c r="E12" s="39">
        <v>7</v>
      </c>
      <c r="F12" s="32" t="s">
        <v>503</v>
      </c>
      <c r="G12" s="32" t="s">
        <v>20</v>
      </c>
      <c r="H12" s="35" t="s">
        <v>170</v>
      </c>
      <c r="I12" s="32" t="s">
        <v>22</v>
      </c>
      <c r="J12" s="32" t="s">
        <v>22</v>
      </c>
      <c r="K12" s="32" t="s">
        <v>22</v>
      </c>
      <c r="L12" s="33" t="s">
        <v>23</v>
      </c>
      <c r="M12" s="33" t="s">
        <v>24</v>
      </c>
      <c r="N12" s="81">
        <v>2</v>
      </c>
      <c r="O12" s="98" t="s">
        <v>800</v>
      </c>
      <c r="P12" s="98">
        <v>2</v>
      </c>
      <c r="Q12" s="98" t="s">
        <v>802</v>
      </c>
      <c r="R12" s="98" t="s">
        <v>802</v>
      </c>
      <c r="S12" s="33" t="s">
        <v>504</v>
      </c>
      <c r="T12" s="31" t="s">
        <v>26</v>
      </c>
      <c r="U12" s="38">
        <v>112</v>
      </c>
      <c r="V12" s="56"/>
    </row>
    <row r="13" spans="1:24" ht="140.25" customHeight="1" thickTop="1" thickBot="1" x14ac:dyDescent="0.3">
      <c r="A13" s="297" t="s">
        <v>221</v>
      </c>
      <c r="B13" s="32" t="s">
        <v>215</v>
      </c>
      <c r="C13" s="32" t="s">
        <v>505</v>
      </c>
      <c r="D13" s="40">
        <v>4</v>
      </c>
      <c r="E13" s="40">
        <v>4</v>
      </c>
      <c r="F13" s="32" t="s">
        <v>506</v>
      </c>
      <c r="G13" s="32" t="s">
        <v>20</v>
      </c>
      <c r="H13" s="35" t="s">
        <v>170</v>
      </c>
      <c r="I13" s="32" t="s">
        <v>22</v>
      </c>
      <c r="J13" s="32" t="s">
        <v>22</v>
      </c>
      <c r="K13" s="32" t="s">
        <v>22</v>
      </c>
      <c r="L13" s="33" t="s">
        <v>23</v>
      </c>
      <c r="M13" s="33" t="s">
        <v>24</v>
      </c>
      <c r="N13" s="81">
        <v>1</v>
      </c>
      <c r="O13" s="98" t="s">
        <v>800</v>
      </c>
      <c r="P13" s="98">
        <v>1</v>
      </c>
      <c r="Q13" s="98" t="s">
        <v>802</v>
      </c>
      <c r="R13" s="98" t="s">
        <v>802</v>
      </c>
      <c r="S13" s="33" t="s">
        <v>507</v>
      </c>
      <c r="T13" s="31" t="s">
        <v>26</v>
      </c>
      <c r="U13" s="38">
        <v>113</v>
      </c>
      <c r="V13" s="56"/>
    </row>
    <row r="14" spans="1:24" ht="91.5" thickTop="1" thickBot="1" x14ac:dyDescent="0.3">
      <c r="A14" s="297" t="s">
        <v>221</v>
      </c>
      <c r="B14" s="32" t="s">
        <v>215</v>
      </c>
      <c r="C14" s="32" t="s">
        <v>713</v>
      </c>
      <c r="D14" s="40">
        <v>1</v>
      </c>
      <c r="E14" s="40">
        <v>1</v>
      </c>
      <c r="F14" s="32" t="s">
        <v>508</v>
      </c>
      <c r="G14" s="32" t="s">
        <v>20</v>
      </c>
      <c r="H14" s="35" t="s">
        <v>170</v>
      </c>
      <c r="I14" s="32" t="s">
        <v>22</v>
      </c>
      <c r="J14" s="32" t="s">
        <v>22</v>
      </c>
      <c r="K14" s="32" t="s">
        <v>22</v>
      </c>
      <c r="L14" s="33" t="s">
        <v>23</v>
      </c>
      <c r="M14" s="33" t="s">
        <v>694</v>
      </c>
      <c r="N14" s="81" t="s">
        <v>32</v>
      </c>
      <c r="O14" s="17" t="s">
        <v>32</v>
      </c>
      <c r="P14" s="17" t="s">
        <v>32</v>
      </c>
      <c r="Q14" s="17" t="s">
        <v>32</v>
      </c>
      <c r="R14" s="17" t="s">
        <v>32</v>
      </c>
      <c r="S14" s="33" t="s">
        <v>509</v>
      </c>
      <c r="T14" s="31" t="s">
        <v>26</v>
      </c>
      <c r="U14" s="38">
        <v>114</v>
      </c>
      <c r="V14" s="56"/>
    </row>
    <row r="15" spans="1:24" s="56" customFormat="1" ht="202.5" customHeight="1" thickTop="1" thickBot="1" x14ac:dyDescent="0.3">
      <c r="A15" s="297" t="s">
        <v>224</v>
      </c>
      <c r="B15" s="32" t="s">
        <v>215</v>
      </c>
      <c r="C15" s="9" t="s">
        <v>656</v>
      </c>
      <c r="D15" s="32" t="s">
        <v>510</v>
      </c>
      <c r="E15" s="32" t="s">
        <v>511</v>
      </c>
      <c r="F15" s="9" t="s">
        <v>512</v>
      </c>
      <c r="G15" s="32" t="s">
        <v>226</v>
      </c>
      <c r="H15" s="35" t="s">
        <v>170</v>
      </c>
      <c r="I15" s="11">
        <v>500000</v>
      </c>
      <c r="J15" s="11">
        <v>300000</v>
      </c>
      <c r="K15" s="12">
        <v>0</v>
      </c>
      <c r="L15" s="33" t="s">
        <v>23</v>
      </c>
      <c r="M15" s="33" t="s">
        <v>24</v>
      </c>
      <c r="N15" s="33" t="s">
        <v>799</v>
      </c>
      <c r="O15" s="33" t="s">
        <v>813</v>
      </c>
      <c r="P15" s="33" t="s">
        <v>812</v>
      </c>
      <c r="Q15" s="33" t="s">
        <v>804</v>
      </c>
      <c r="R15" s="33" t="s">
        <v>805</v>
      </c>
      <c r="S15" s="33" t="s">
        <v>757</v>
      </c>
      <c r="T15" s="279" t="s">
        <v>46</v>
      </c>
      <c r="U15" s="38">
        <v>115</v>
      </c>
      <c r="V15" s="281"/>
    </row>
    <row r="16" spans="1:24" ht="123" customHeight="1" thickTop="1" thickBot="1" x14ac:dyDescent="0.3">
      <c r="A16" s="297" t="s">
        <v>224</v>
      </c>
      <c r="B16" s="32" t="s">
        <v>215</v>
      </c>
      <c r="C16" s="32" t="s">
        <v>657</v>
      </c>
      <c r="D16" s="32" t="s">
        <v>513</v>
      </c>
      <c r="E16" s="32" t="s">
        <v>514</v>
      </c>
      <c r="F16" s="32" t="s">
        <v>515</v>
      </c>
      <c r="G16" s="32" t="s">
        <v>516</v>
      </c>
      <c r="H16" s="35" t="s">
        <v>170</v>
      </c>
      <c r="I16" s="33">
        <v>100000</v>
      </c>
      <c r="J16" s="33">
        <v>125896.47</v>
      </c>
      <c r="K16" s="33">
        <v>125896.47</v>
      </c>
      <c r="L16" s="33" t="s">
        <v>23</v>
      </c>
      <c r="M16" s="33" t="s">
        <v>24</v>
      </c>
      <c r="N16" s="33" t="s">
        <v>941</v>
      </c>
      <c r="O16" s="95" t="s">
        <v>800</v>
      </c>
      <c r="P16" s="95" t="s">
        <v>814</v>
      </c>
      <c r="Q16" s="95" t="s">
        <v>802</v>
      </c>
      <c r="R16" s="95" t="s">
        <v>802</v>
      </c>
      <c r="S16" s="33" t="s">
        <v>758</v>
      </c>
      <c r="T16" s="31" t="s">
        <v>46</v>
      </c>
      <c r="U16" s="38">
        <v>116</v>
      </c>
      <c r="V16" s="56"/>
    </row>
    <row r="17" spans="1:22" ht="111" customHeight="1" thickTop="1" thickBot="1" x14ac:dyDescent="0.3">
      <c r="A17" s="297" t="s">
        <v>224</v>
      </c>
      <c r="B17" s="32" t="s">
        <v>215</v>
      </c>
      <c r="C17" s="32" t="s">
        <v>1008</v>
      </c>
      <c r="D17" s="32" t="s">
        <v>513</v>
      </c>
      <c r="E17" s="32" t="s">
        <v>517</v>
      </c>
      <c r="F17" s="32" t="s">
        <v>518</v>
      </c>
      <c r="G17" s="32" t="s">
        <v>226</v>
      </c>
      <c r="H17" s="35" t="s">
        <v>170</v>
      </c>
      <c r="I17" s="11">
        <v>150000</v>
      </c>
      <c r="J17" s="11">
        <v>124103.57</v>
      </c>
      <c r="K17" s="12">
        <v>0</v>
      </c>
      <c r="L17" s="33" t="s">
        <v>23</v>
      </c>
      <c r="M17" s="33" t="s">
        <v>24</v>
      </c>
      <c r="N17" s="33" t="s">
        <v>519</v>
      </c>
      <c r="O17" s="95" t="s">
        <v>800</v>
      </c>
      <c r="P17" s="95" t="s">
        <v>815</v>
      </c>
      <c r="Q17" s="95" t="s">
        <v>802</v>
      </c>
      <c r="R17" s="95" t="s">
        <v>802</v>
      </c>
      <c r="S17" s="33" t="s">
        <v>759</v>
      </c>
      <c r="T17" s="31" t="s">
        <v>46</v>
      </c>
      <c r="U17" s="38">
        <v>117</v>
      </c>
      <c r="V17" s="56"/>
    </row>
    <row r="18" spans="1:22" ht="135" customHeight="1" thickTop="1" thickBot="1" x14ac:dyDescent="0.3">
      <c r="A18" s="297" t="s">
        <v>224</v>
      </c>
      <c r="B18" s="32" t="s">
        <v>215</v>
      </c>
      <c r="C18" s="9" t="s">
        <v>714</v>
      </c>
      <c r="D18" s="32" t="s">
        <v>658</v>
      </c>
      <c r="E18" s="9" t="s">
        <v>520</v>
      </c>
      <c r="F18" s="9" t="s">
        <v>520</v>
      </c>
      <c r="G18" s="32" t="s">
        <v>226</v>
      </c>
      <c r="H18" s="35" t="s">
        <v>170</v>
      </c>
      <c r="I18" s="11">
        <v>230000</v>
      </c>
      <c r="J18" s="11">
        <v>136065</v>
      </c>
      <c r="K18" s="11">
        <v>136064.4</v>
      </c>
      <c r="L18" s="33" t="s">
        <v>23</v>
      </c>
      <c r="M18" s="33" t="s">
        <v>71</v>
      </c>
      <c r="N18" s="33" t="s">
        <v>32</v>
      </c>
      <c r="O18" s="17" t="s">
        <v>32</v>
      </c>
      <c r="P18" s="17" t="s">
        <v>32</v>
      </c>
      <c r="Q18" s="17" t="s">
        <v>32</v>
      </c>
      <c r="R18" s="17" t="s">
        <v>32</v>
      </c>
      <c r="S18" s="33" t="s">
        <v>593</v>
      </c>
      <c r="T18" s="31" t="s">
        <v>46</v>
      </c>
      <c r="U18" s="38">
        <v>118</v>
      </c>
      <c r="V18" s="56"/>
    </row>
    <row r="19" spans="1:22" ht="121.5" thickTop="1" thickBot="1" x14ac:dyDescent="0.3">
      <c r="A19" s="297" t="s">
        <v>224</v>
      </c>
      <c r="B19" s="32" t="s">
        <v>215</v>
      </c>
      <c r="C19" s="9" t="s">
        <v>659</v>
      </c>
      <c r="D19" s="32" t="s">
        <v>521</v>
      </c>
      <c r="E19" s="9" t="s">
        <v>522</v>
      </c>
      <c r="F19" s="9" t="s">
        <v>523</v>
      </c>
      <c r="G19" s="32" t="s">
        <v>226</v>
      </c>
      <c r="H19" s="35" t="s">
        <v>170</v>
      </c>
      <c r="I19" s="11">
        <v>150000</v>
      </c>
      <c r="J19" s="11">
        <v>241135</v>
      </c>
      <c r="K19" s="11">
        <v>152590.23000000001</v>
      </c>
      <c r="L19" s="33" t="s">
        <v>23</v>
      </c>
      <c r="M19" s="80" t="s">
        <v>93</v>
      </c>
      <c r="N19" s="33" t="s">
        <v>519</v>
      </c>
      <c r="O19" s="95" t="s">
        <v>800</v>
      </c>
      <c r="P19" s="95" t="s">
        <v>806</v>
      </c>
      <c r="Q19" s="95" t="s">
        <v>607</v>
      </c>
      <c r="R19" s="95" t="s">
        <v>607</v>
      </c>
      <c r="S19" s="33" t="s">
        <v>594</v>
      </c>
      <c r="T19" s="31" t="s">
        <v>46</v>
      </c>
      <c r="U19" s="38">
        <v>119</v>
      </c>
      <c r="V19" s="56"/>
    </row>
    <row r="20" spans="1:22" ht="103.5" customHeight="1" thickTop="1" thickBot="1" x14ac:dyDescent="0.3">
      <c r="A20" s="297" t="s">
        <v>224</v>
      </c>
      <c r="B20" s="32" t="s">
        <v>215</v>
      </c>
      <c r="C20" s="9" t="s">
        <v>715</v>
      </c>
      <c r="D20" s="32" t="s">
        <v>32</v>
      </c>
      <c r="E20" s="9" t="s">
        <v>524</v>
      </c>
      <c r="F20" s="9" t="s">
        <v>525</v>
      </c>
      <c r="G20" s="32" t="s">
        <v>716</v>
      </c>
      <c r="H20" s="35" t="s">
        <v>170</v>
      </c>
      <c r="I20" s="11">
        <v>200000</v>
      </c>
      <c r="J20" s="11">
        <v>300000</v>
      </c>
      <c r="K20" s="12">
        <v>0</v>
      </c>
      <c r="L20" s="33" t="s">
        <v>23</v>
      </c>
      <c r="M20" s="80" t="s">
        <v>526</v>
      </c>
      <c r="N20" s="33" t="s">
        <v>527</v>
      </c>
      <c r="O20" s="33" t="s">
        <v>807</v>
      </c>
      <c r="P20" s="95" t="s">
        <v>816</v>
      </c>
      <c r="Q20" s="95" t="s">
        <v>808</v>
      </c>
      <c r="R20" s="95" t="s">
        <v>809</v>
      </c>
      <c r="S20" s="33" t="s">
        <v>940</v>
      </c>
      <c r="T20" s="31" t="s">
        <v>46</v>
      </c>
      <c r="U20" s="38">
        <v>120</v>
      </c>
      <c r="V20" s="56"/>
    </row>
    <row r="21" spans="1:22" s="56" customFormat="1" ht="166.5" thickTop="1" thickBot="1" x14ac:dyDescent="0.3">
      <c r="A21" s="297" t="s">
        <v>224</v>
      </c>
      <c r="B21" s="32" t="s">
        <v>215</v>
      </c>
      <c r="C21" s="9" t="s">
        <v>717</v>
      </c>
      <c r="D21" s="32" t="s">
        <v>528</v>
      </c>
      <c r="E21" s="9" t="s">
        <v>529</v>
      </c>
      <c r="F21" s="9" t="s">
        <v>529</v>
      </c>
      <c r="G21" s="32" t="s">
        <v>20</v>
      </c>
      <c r="H21" s="35" t="s">
        <v>170</v>
      </c>
      <c r="I21" s="11">
        <v>500000</v>
      </c>
      <c r="J21" s="11">
        <v>500000</v>
      </c>
      <c r="K21" s="12">
        <v>0</v>
      </c>
      <c r="L21" s="33" t="s">
        <v>23</v>
      </c>
      <c r="M21" s="80" t="s">
        <v>526</v>
      </c>
      <c r="N21" s="33" t="s">
        <v>530</v>
      </c>
      <c r="O21" s="33" t="s">
        <v>807</v>
      </c>
      <c r="P21" s="33" t="s">
        <v>810</v>
      </c>
      <c r="Q21" s="33" t="s">
        <v>811</v>
      </c>
      <c r="R21" s="33" t="s">
        <v>908</v>
      </c>
      <c r="S21" s="33" t="s">
        <v>760</v>
      </c>
      <c r="T21" s="279" t="s">
        <v>46</v>
      </c>
      <c r="U21" s="38">
        <v>121</v>
      </c>
    </row>
    <row r="22" spans="1:22" ht="162" customHeight="1" thickTop="1" thickBot="1" x14ac:dyDescent="0.3">
      <c r="A22" s="297" t="s">
        <v>224</v>
      </c>
      <c r="B22" s="32" t="s">
        <v>215</v>
      </c>
      <c r="C22" s="9" t="s">
        <v>669</v>
      </c>
      <c r="D22" s="32" t="s">
        <v>670</v>
      </c>
      <c r="E22" s="9" t="s">
        <v>671</v>
      </c>
      <c r="F22" s="32" t="s">
        <v>672</v>
      </c>
      <c r="G22" s="32" t="s">
        <v>20</v>
      </c>
      <c r="H22" s="35" t="s">
        <v>170</v>
      </c>
      <c r="I22" s="11">
        <v>400000</v>
      </c>
      <c r="J22" s="11">
        <v>500000</v>
      </c>
      <c r="K22" s="11">
        <v>270268.09000000003</v>
      </c>
      <c r="L22" s="33" t="s">
        <v>23</v>
      </c>
      <c r="M22" s="80" t="s">
        <v>526</v>
      </c>
      <c r="N22" s="33" t="s">
        <v>718</v>
      </c>
      <c r="O22" s="95" t="s">
        <v>827</v>
      </c>
      <c r="P22" s="95" t="s">
        <v>828</v>
      </c>
      <c r="Q22" s="95" t="s">
        <v>802</v>
      </c>
      <c r="R22" s="95" t="s">
        <v>802</v>
      </c>
      <c r="S22" s="33" t="s">
        <v>719</v>
      </c>
      <c r="T22" s="31" t="s">
        <v>46</v>
      </c>
      <c r="U22" s="38">
        <v>122</v>
      </c>
      <c r="V22" s="56"/>
    </row>
    <row r="23" spans="1:22" ht="151.5" thickTop="1" thickBot="1" x14ac:dyDescent="0.3">
      <c r="A23" s="297" t="s">
        <v>224</v>
      </c>
      <c r="B23" s="32" t="s">
        <v>215</v>
      </c>
      <c r="C23" s="9" t="s">
        <v>1009</v>
      </c>
      <c r="D23" s="32" t="s">
        <v>664</v>
      </c>
      <c r="E23" s="9" t="s">
        <v>531</v>
      </c>
      <c r="F23" s="9" t="s">
        <v>531</v>
      </c>
      <c r="G23" s="32" t="s">
        <v>226</v>
      </c>
      <c r="H23" s="35" t="s">
        <v>170</v>
      </c>
      <c r="I23" s="11">
        <v>200000</v>
      </c>
      <c r="J23" s="11" t="e">
        <f>-I24:I27+J24:J27</f>
        <v>#VALUE!</v>
      </c>
      <c r="K23" s="11" t="s">
        <v>22</v>
      </c>
      <c r="L23" s="33" t="s">
        <v>41</v>
      </c>
      <c r="M23" s="33" t="s">
        <v>532</v>
      </c>
      <c r="N23" s="33" t="s">
        <v>735</v>
      </c>
      <c r="O23" s="33" t="s">
        <v>735</v>
      </c>
      <c r="P23" s="33" t="s">
        <v>735</v>
      </c>
      <c r="Q23" s="33" t="s">
        <v>735</v>
      </c>
      <c r="R23" s="95" t="s">
        <v>32</v>
      </c>
      <c r="S23" s="33" t="s">
        <v>595</v>
      </c>
      <c r="T23" s="31" t="s">
        <v>46</v>
      </c>
      <c r="U23" s="38">
        <v>123</v>
      </c>
      <c r="V23" s="56"/>
    </row>
    <row r="24" spans="1:22" ht="76.5" thickTop="1" thickBot="1" x14ac:dyDescent="0.3">
      <c r="A24" s="297" t="s">
        <v>229</v>
      </c>
      <c r="B24" s="32" t="s">
        <v>215</v>
      </c>
      <c r="C24" s="32" t="s">
        <v>1010</v>
      </c>
      <c r="D24" s="32">
        <v>15</v>
      </c>
      <c r="E24" s="32">
        <v>6</v>
      </c>
      <c r="F24" s="32" t="s">
        <v>533</v>
      </c>
      <c r="G24" s="32" t="s">
        <v>20</v>
      </c>
      <c r="H24" s="35" t="s">
        <v>170</v>
      </c>
      <c r="I24" s="32" t="s">
        <v>22</v>
      </c>
      <c r="J24" s="32" t="s">
        <v>22</v>
      </c>
      <c r="K24" s="32" t="s">
        <v>22</v>
      </c>
      <c r="L24" s="33" t="s">
        <v>41</v>
      </c>
      <c r="M24" s="33" t="s">
        <v>24</v>
      </c>
      <c r="N24" s="82">
        <v>2</v>
      </c>
      <c r="O24" s="97" t="s">
        <v>800</v>
      </c>
      <c r="P24" s="97">
        <v>3</v>
      </c>
      <c r="Q24" s="97" t="s">
        <v>802</v>
      </c>
      <c r="R24" s="97" t="s">
        <v>802</v>
      </c>
      <c r="S24" s="32" t="s">
        <v>231</v>
      </c>
      <c r="T24" s="31" t="s">
        <v>46</v>
      </c>
      <c r="U24" s="38">
        <v>124</v>
      </c>
      <c r="V24" s="56"/>
    </row>
    <row r="25" spans="1:22" ht="76.5" thickTop="1" thickBot="1" x14ac:dyDescent="0.3">
      <c r="A25" s="297" t="s">
        <v>229</v>
      </c>
      <c r="B25" s="32" t="s">
        <v>215</v>
      </c>
      <c r="C25" s="32" t="s">
        <v>1011</v>
      </c>
      <c r="D25" s="32">
        <v>25</v>
      </c>
      <c r="E25" s="32">
        <v>24</v>
      </c>
      <c r="F25" s="32" t="s">
        <v>534</v>
      </c>
      <c r="G25" s="32" t="s">
        <v>20</v>
      </c>
      <c r="H25" s="35" t="s">
        <v>170</v>
      </c>
      <c r="I25" s="32" t="s">
        <v>22</v>
      </c>
      <c r="J25" s="32" t="s">
        <v>22</v>
      </c>
      <c r="K25" s="32" t="s">
        <v>22</v>
      </c>
      <c r="L25" s="33" t="s">
        <v>41</v>
      </c>
      <c r="M25" s="33" t="s">
        <v>24</v>
      </c>
      <c r="N25" s="82">
        <v>6</v>
      </c>
      <c r="O25" s="97" t="s">
        <v>800</v>
      </c>
      <c r="P25" s="97">
        <v>9</v>
      </c>
      <c r="Q25" s="97" t="s">
        <v>802</v>
      </c>
      <c r="R25" s="97" t="s">
        <v>802</v>
      </c>
      <c r="S25" s="32" t="s">
        <v>231</v>
      </c>
      <c r="T25" s="31" t="s">
        <v>46</v>
      </c>
      <c r="U25" s="38">
        <v>125</v>
      </c>
      <c r="V25" s="56"/>
    </row>
    <row r="26" spans="1:22" ht="108" customHeight="1" thickTop="1" thickBot="1" x14ac:dyDescent="0.3">
      <c r="A26" s="297" t="s">
        <v>232</v>
      </c>
      <c r="B26" s="32" t="s">
        <v>215</v>
      </c>
      <c r="C26" s="32" t="s">
        <v>725</v>
      </c>
      <c r="D26" s="32">
        <v>1</v>
      </c>
      <c r="E26" s="32" t="s">
        <v>727</v>
      </c>
      <c r="F26" s="32" t="s">
        <v>726</v>
      </c>
      <c r="G26" s="32" t="s">
        <v>20</v>
      </c>
      <c r="H26" s="35" t="s">
        <v>170</v>
      </c>
      <c r="I26" s="32" t="s">
        <v>22</v>
      </c>
      <c r="J26" s="32" t="s">
        <v>22</v>
      </c>
      <c r="K26" s="32" t="s">
        <v>22</v>
      </c>
      <c r="L26" s="33" t="s">
        <v>41</v>
      </c>
      <c r="M26" s="33" t="s">
        <v>535</v>
      </c>
      <c r="N26" s="81" t="s">
        <v>32</v>
      </c>
      <c r="O26" s="17" t="s">
        <v>32</v>
      </c>
      <c r="P26" s="17" t="s">
        <v>32</v>
      </c>
      <c r="Q26" s="17" t="s">
        <v>32</v>
      </c>
      <c r="R26" s="17" t="s">
        <v>32</v>
      </c>
      <c r="S26" s="32" t="s">
        <v>536</v>
      </c>
      <c r="T26" s="83" t="s">
        <v>46</v>
      </c>
      <c r="U26" s="38">
        <v>126</v>
      </c>
      <c r="V26" s="56"/>
    </row>
    <row r="27" spans="1:22" ht="92.25" customHeight="1" thickTop="1" thickBot="1" x14ac:dyDescent="0.3">
      <c r="A27" s="297" t="s">
        <v>232</v>
      </c>
      <c r="B27" s="32" t="s">
        <v>215</v>
      </c>
      <c r="C27" s="32" t="s">
        <v>537</v>
      </c>
      <c r="D27" s="32" t="s">
        <v>398</v>
      </c>
      <c r="E27" s="32" t="s">
        <v>538</v>
      </c>
      <c r="F27" s="32" t="s">
        <v>539</v>
      </c>
      <c r="G27" s="32" t="s">
        <v>226</v>
      </c>
      <c r="H27" s="35" t="s">
        <v>170</v>
      </c>
      <c r="I27" s="32" t="s">
        <v>22</v>
      </c>
      <c r="J27" s="32" t="s">
        <v>22</v>
      </c>
      <c r="K27" s="32" t="s">
        <v>22</v>
      </c>
      <c r="L27" s="33" t="s">
        <v>41</v>
      </c>
      <c r="M27" s="33" t="s">
        <v>535</v>
      </c>
      <c r="N27" s="82" t="s">
        <v>32</v>
      </c>
      <c r="O27" s="17" t="s">
        <v>32</v>
      </c>
      <c r="P27" s="17" t="s">
        <v>32</v>
      </c>
      <c r="Q27" s="17" t="s">
        <v>32</v>
      </c>
      <c r="R27" s="17" t="s">
        <v>32</v>
      </c>
      <c r="S27" s="32" t="s">
        <v>761</v>
      </c>
      <c r="T27" s="31" t="s">
        <v>46</v>
      </c>
      <c r="U27" s="38">
        <v>127</v>
      </c>
      <c r="V27" s="56"/>
    </row>
    <row r="28" spans="1:22" s="56" customFormat="1" ht="142.5" customHeight="1" thickTop="1" thickBot="1" x14ac:dyDescent="0.3">
      <c r="A28" s="297" t="s">
        <v>232</v>
      </c>
      <c r="B28" s="32" t="s">
        <v>215</v>
      </c>
      <c r="C28" s="9" t="s">
        <v>983</v>
      </c>
      <c r="D28" s="32" t="s">
        <v>723</v>
      </c>
      <c r="E28" s="9" t="s">
        <v>724</v>
      </c>
      <c r="F28" s="9" t="s">
        <v>622</v>
      </c>
      <c r="G28" s="32" t="s">
        <v>226</v>
      </c>
      <c r="H28" s="35" t="s">
        <v>170</v>
      </c>
      <c r="I28" s="11">
        <v>60000</v>
      </c>
      <c r="J28" s="11">
        <v>80000</v>
      </c>
      <c r="K28" s="12">
        <v>0</v>
      </c>
      <c r="L28" s="33" t="s">
        <v>41</v>
      </c>
      <c r="M28" s="33" t="s">
        <v>24</v>
      </c>
      <c r="N28" s="33" t="s">
        <v>721</v>
      </c>
      <c r="O28" s="95" t="s">
        <v>800</v>
      </c>
      <c r="P28" s="95" t="s">
        <v>817</v>
      </c>
      <c r="Q28" s="97" t="s">
        <v>802</v>
      </c>
      <c r="R28" s="97" t="s">
        <v>802</v>
      </c>
      <c r="S28" s="33" t="s">
        <v>722</v>
      </c>
      <c r="T28" s="31" t="s">
        <v>46</v>
      </c>
      <c r="U28" s="38">
        <v>128</v>
      </c>
    </row>
    <row r="29" spans="1:22" ht="154.5" customHeight="1" thickTop="1" thickBot="1" x14ac:dyDescent="0.3">
      <c r="A29" s="297" t="s">
        <v>237</v>
      </c>
      <c r="B29" s="32" t="s">
        <v>215</v>
      </c>
      <c r="C29" s="32" t="s">
        <v>485</v>
      </c>
      <c r="D29" s="32" t="s">
        <v>609</v>
      </c>
      <c r="E29" s="32" t="s">
        <v>486</v>
      </c>
      <c r="F29" s="32" t="s">
        <v>487</v>
      </c>
      <c r="G29" s="32" t="s">
        <v>20</v>
      </c>
      <c r="H29" s="35" t="s">
        <v>170</v>
      </c>
      <c r="I29" s="32" t="s">
        <v>22</v>
      </c>
      <c r="J29" s="32" t="s">
        <v>22</v>
      </c>
      <c r="K29" s="32" t="s">
        <v>22</v>
      </c>
      <c r="L29" s="33" t="s">
        <v>23</v>
      </c>
      <c r="M29" s="33" t="s">
        <v>526</v>
      </c>
      <c r="N29" s="32" t="s">
        <v>488</v>
      </c>
      <c r="O29" s="96" t="s">
        <v>800</v>
      </c>
      <c r="P29" s="96" t="s">
        <v>818</v>
      </c>
      <c r="Q29" s="97" t="s">
        <v>802</v>
      </c>
      <c r="R29" s="97" t="s">
        <v>802</v>
      </c>
      <c r="S29" s="33" t="s">
        <v>489</v>
      </c>
      <c r="T29" s="31" t="s">
        <v>46</v>
      </c>
      <c r="U29" s="38">
        <v>129</v>
      </c>
      <c r="V29" s="56"/>
    </row>
    <row r="30" spans="1:22" ht="121.5" thickTop="1" thickBot="1" x14ac:dyDescent="0.3">
      <c r="A30" s="297" t="s">
        <v>237</v>
      </c>
      <c r="B30" s="32" t="s">
        <v>215</v>
      </c>
      <c r="C30" s="32" t="s">
        <v>762</v>
      </c>
      <c r="D30" s="32">
        <v>456</v>
      </c>
      <c r="E30" s="32">
        <v>456</v>
      </c>
      <c r="F30" s="32" t="s">
        <v>490</v>
      </c>
      <c r="G30" s="32" t="s">
        <v>20</v>
      </c>
      <c r="H30" s="35" t="s">
        <v>170</v>
      </c>
      <c r="I30" s="32" t="s">
        <v>22</v>
      </c>
      <c r="J30" s="32" t="s">
        <v>22</v>
      </c>
      <c r="K30" s="32" t="s">
        <v>22</v>
      </c>
      <c r="L30" s="33" t="s">
        <v>23</v>
      </c>
      <c r="M30" s="33" t="s">
        <v>24</v>
      </c>
      <c r="N30" s="32">
        <v>114</v>
      </c>
      <c r="O30" s="96" t="s">
        <v>800</v>
      </c>
      <c r="P30" s="96">
        <v>114</v>
      </c>
      <c r="Q30" s="96" t="s">
        <v>607</v>
      </c>
      <c r="R30" s="96" t="s">
        <v>607</v>
      </c>
      <c r="S30" s="33" t="s">
        <v>491</v>
      </c>
      <c r="T30" s="31" t="s">
        <v>46</v>
      </c>
      <c r="U30" s="38">
        <v>130</v>
      </c>
      <c r="V30" s="56"/>
    </row>
    <row r="31" spans="1:22" ht="76.5" thickTop="1" thickBot="1" x14ac:dyDescent="0.3">
      <c r="A31" s="297" t="s">
        <v>237</v>
      </c>
      <c r="B31" s="32" t="s">
        <v>215</v>
      </c>
      <c r="C31" s="32" t="s">
        <v>1012</v>
      </c>
      <c r="D31" s="32">
        <v>4</v>
      </c>
      <c r="E31" s="32">
        <v>4</v>
      </c>
      <c r="F31" s="32" t="s">
        <v>237</v>
      </c>
      <c r="G31" s="32" t="s">
        <v>20</v>
      </c>
      <c r="H31" s="35" t="s">
        <v>170</v>
      </c>
      <c r="I31" s="32" t="s">
        <v>22</v>
      </c>
      <c r="J31" s="32" t="s">
        <v>22</v>
      </c>
      <c r="K31" s="32" t="s">
        <v>22</v>
      </c>
      <c r="L31" s="33" t="s">
        <v>23</v>
      </c>
      <c r="M31" s="33" t="s">
        <v>24</v>
      </c>
      <c r="N31" s="81">
        <v>1</v>
      </c>
      <c r="O31" s="98" t="s">
        <v>800</v>
      </c>
      <c r="P31" s="98">
        <v>1</v>
      </c>
      <c r="Q31" s="97" t="s">
        <v>802</v>
      </c>
      <c r="R31" s="97" t="s">
        <v>802</v>
      </c>
      <c r="S31" s="33" t="s">
        <v>238</v>
      </c>
      <c r="T31" s="31" t="s">
        <v>46</v>
      </c>
      <c r="U31" s="38">
        <v>131</v>
      </c>
      <c r="V31" s="56"/>
    </row>
    <row r="32" spans="1:22" ht="76.5" thickTop="1" thickBot="1" x14ac:dyDescent="0.3">
      <c r="A32" s="297" t="s">
        <v>237</v>
      </c>
      <c r="B32" s="32" t="s">
        <v>215</v>
      </c>
      <c r="C32" s="32" t="s">
        <v>720</v>
      </c>
      <c r="D32" s="32">
        <v>1</v>
      </c>
      <c r="E32" s="32">
        <v>1</v>
      </c>
      <c r="F32" s="32" t="s">
        <v>540</v>
      </c>
      <c r="G32" s="32" t="s">
        <v>20</v>
      </c>
      <c r="H32" s="35" t="s">
        <v>170</v>
      </c>
      <c r="I32" s="32" t="s">
        <v>22</v>
      </c>
      <c r="J32" s="32" t="s">
        <v>22</v>
      </c>
      <c r="K32" s="32" t="s">
        <v>22</v>
      </c>
      <c r="L32" s="33" t="s">
        <v>23</v>
      </c>
      <c r="M32" s="33" t="s">
        <v>694</v>
      </c>
      <c r="N32" s="81" t="s">
        <v>32</v>
      </c>
      <c r="O32" s="17" t="s">
        <v>32</v>
      </c>
      <c r="P32" s="17" t="s">
        <v>32</v>
      </c>
      <c r="Q32" s="17" t="s">
        <v>32</v>
      </c>
      <c r="R32" s="17" t="s">
        <v>32</v>
      </c>
      <c r="S32" s="33" t="s">
        <v>541</v>
      </c>
      <c r="T32" s="31" t="s">
        <v>46</v>
      </c>
      <c r="U32" s="38">
        <v>132</v>
      </c>
      <c r="V32" s="56"/>
    </row>
    <row r="33" spans="1:22" ht="91.5" thickTop="1" thickBot="1" x14ac:dyDescent="0.3">
      <c r="A33" s="297" t="s">
        <v>237</v>
      </c>
      <c r="B33" s="32" t="s">
        <v>215</v>
      </c>
      <c r="C33" s="32" t="s">
        <v>542</v>
      </c>
      <c r="D33" s="32" t="s">
        <v>543</v>
      </c>
      <c r="E33" s="32" t="s">
        <v>544</v>
      </c>
      <c r="F33" s="32" t="s">
        <v>545</v>
      </c>
      <c r="G33" s="32" t="s">
        <v>20</v>
      </c>
      <c r="H33" s="35" t="s">
        <v>170</v>
      </c>
      <c r="I33" s="32" t="s">
        <v>22</v>
      </c>
      <c r="J33" s="32" t="s">
        <v>22</v>
      </c>
      <c r="K33" s="32" t="s">
        <v>22</v>
      </c>
      <c r="L33" s="33" t="s">
        <v>23</v>
      </c>
      <c r="M33" s="33" t="s">
        <v>694</v>
      </c>
      <c r="N33" s="81" t="s">
        <v>32</v>
      </c>
      <c r="O33" s="17" t="s">
        <v>32</v>
      </c>
      <c r="P33" s="17" t="s">
        <v>32</v>
      </c>
      <c r="Q33" s="17" t="s">
        <v>32</v>
      </c>
      <c r="R33" s="17" t="s">
        <v>32</v>
      </c>
      <c r="S33" s="33" t="s">
        <v>546</v>
      </c>
      <c r="T33" s="31" t="s">
        <v>46</v>
      </c>
      <c r="U33" s="38">
        <v>133</v>
      </c>
      <c r="V33" s="56"/>
    </row>
    <row r="34" spans="1:22" ht="76.5" thickTop="1" thickBot="1" x14ac:dyDescent="0.3">
      <c r="A34" s="297" t="s">
        <v>237</v>
      </c>
      <c r="B34" s="32" t="s">
        <v>215</v>
      </c>
      <c r="C34" s="32" t="s">
        <v>1013</v>
      </c>
      <c r="D34" s="32" t="s">
        <v>547</v>
      </c>
      <c r="E34" s="32" t="s">
        <v>548</v>
      </c>
      <c r="F34" s="32" t="s">
        <v>549</v>
      </c>
      <c r="G34" s="32" t="s">
        <v>20</v>
      </c>
      <c r="H34" s="35" t="s">
        <v>170</v>
      </c>
      <c r="I34" s="32" t="s">
        <v>22</v>
      </c>
      <c r="J34" s="32" t="s">
        <v>22</v>
      </c>
      <c r="K34" s="32" t="s">
        <v>22</v>
      </c>
      <c r="L34" s="33" t="s">
        <v>23</v>
      </c>
      <c r="M34" s="33" t="s">
        <v>210</v>
      </c>
      <c r="N34" s="81" t="s">
        <v>32</v>
      </c>
      <c r="O34" s="17" t="s">
        <v>32</v>
      </c>
      <c r="P34" s="17" t="s">
        <v>32</v>
      </c>
      <c r="Q34" s="17" t="s">
        <v>32</v>
      </c>
      <c r="R34" s="17" t="s">
        <v>32</v>
      </c>
      <c r="S34" s="33" t="s">
        <v>763</v>
      </c>
      <c r="T34" s="31" t="s">
        <v>46</v>
      </c>
      <c r="U34" s="38">
        <v>134</v>
      </c>
      <c r="V34" s="56"/>
    </row>
    <row r="35" spans="1:22" ht="15.75" thickTop="1" x14ac:dyDescent="0.25"/>
  </sheetData>
  <mergeCells count="1">
    <mergeCell ref="A2:T2"/>
  </mergeCells>
  <pageMargins left="0.7" right="0.7" top="0.75" bottom="0.75" header="0.3" footer="0.3"/>
  <pageSetup scale="44" orientation="landscape" r:id="rId1"/>
  <rowBreaks count="1" manualBreakCount="1">
    <brk id="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 PAGE</vt:lpstr>
      <vt:lpstr>TABLE OF CONTENT</vt:lpstr>
      <vt:lpstr>INTRO AND LEGISLATION</vt:lpstr>
      <vt:lpstr>ANALYSIS</vt:lpstr>
      <vt:lpstr>VIS MISS STRA MAP</vt:lpstr>
      <vt:lpstr>HIGH LEVEL SDBIP</vt:lpstr>
      <vt:lpstr>LMTOD</vt:lpstr>
      <vt:lpstr>LBSD</vt:lpstr>
      <vt:lpstr>LMFMV</vt:lpstr>
      <vt:lpstr>LLED</vt:lpstr>
      <vt:lpstr>LGGPP</vt:lpstr>
      <vt:lpstr>'COVER PAGE'!Print_Area</vt:lpstr>
      <vt:lpstr>'HIGH LEVEL SDBIP'!Print_Area</vt:lpstr>
      <vt:lpstr>'INTRO AND LEGISLATION'!Print_Area</vt:lpstr>
      <vt:lpstr>LBSD!Print_Area</vt:lpstr>
      <vt:lpstr>LGGPP!Print_Area</vt:lpstr>
      <vt:lpstr>LLED!Print_Area</vt:lpstr>
      <vt:lpstr>LMFMV!Print_Area</vt:lpstr>
      <vt:lpstr>LMTOD!Print_Area</vt:lpstr>
      <vt:lpstr>'TABLE OF CONTENT'!Print_Area</vt:lpstr>
      <vt:lpstr>'VIS MISS STRA MAP'!Print_Area</vt:lpstr>
      <vt:lpstr>'HIGH LEVEL SDBIP'!Print_Titles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2017-05-15T07:26:57Z</cp:lastPrinted>
  <dcterms:created xsi:type="dcterms:W3CDTF">2016-06-22T08:34:52Z</dcterms:created>
  <dcterms:modified xsi:type="dcterms:W3CDTF">2017-08-24T13:36:18Z</dcterms:modified>
</cp:coreProperties>
</file>